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8429"/>
  <workbookPr dateCompatibility="0" codeName="ThisWorkbook" defaultThemeVersion="166925"/>
  <mc:AlternateContent xmlns:mc="http://schemas.openxmlformats.org/markup-compatibility/2006">
    <mc:Choice Requires="x15">
      <x15ac:absPath xmlns:x15ac="http://schemas.microsoft.com/office/spreadsheetml/2010/11/ac" url="Z:\2025 Guides &amp; Conversion\Energy Career Enigma\Files and Edits\"/>
    </mc:Choice>
  </mc:AlternateContent>
  <xr:revisionPtr revIDLastSave="0" documentId="13_ncr:9_{D30782A8-E69B-443E-B35D-616696636EA7}" xr6:coauthVersionLast="47" xr6:coauthVersionMax="47" xr10:uidLastSave="{00000000-0000-0000-0000-000000000000}"/>
  <bookViews>
    <workbookView xWindow="-120" yWindow="-120" windowWidth="29040" windowHeight="15840" tabRatio="627" activeTab="6" xr2:uid="{2750C644-8437-4B58-A32A-B2CB829498C5}"/>
  </bookViews>
  <sheets>
    <sheet name="Instructions for Use" sheetId="11" r:id="rId1"/>
    <sheet name="Teacher Input" sheetId="2" r:id="rId2"/>
    <sheet name="Round 1" sheetId="3" r:id="rId3"/>
    <sheet name="Round 2" sheetId="7" r:id="rId4"/>
    <sheet name="Round 3" sheetId="8" r:id="rId5"/>
    <sheet name="Round 4" sheetId="9" r:id="rId6"/>
    <sheet name="X" sheetId="1" r:id="rId7"/>
    <sheet name="Student Infosheet" sheetId="12" r:id="rId8"/>
    <sheet name="Team Clues" sheetId="13" r:id="rId9"/>
    <sheet name="Score Card" sheetId="14" r:id="rId10"/>
    <sheet name="Answers" sheetId="10" r:id="rId11"/>
  </sheets>
  <definedNames>
    <definedName name="Input">'Teacher Input'!$A$2:$K$7</definedName>
    <definedName name="Letters">X!$A$3:$A$8</definedName>
    <definedName name="_xlnm.Print_Area" localSheetId="8">'Team Clues'!$A$1:$E$90</definedName>
    <definedName name="_xlnm.Print_Titles" localSheetId="7">'Student Infosheet'!$1:$1</definedName>
    <definedName name="Round1">'Round 1'!$A$1:$F$6</definedName>
    <definedName name="Round2">'Round 2'!$A$1:$F$6</definedName>
    <definedName name="Round3">'Round 3'!$A$1:$F$6</definedName>
    <definedName name="Round4">'Round 4'!$A$1:$F$6</definedName>
  </definedNames>
  <calcPr calcId="191029" iterateDelta="9.9999999999994451E-4"/>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G47" i="14" l="1"/>
  <c r="G46" i="14"/>
  <c r="G45" i="14"/>
  <c r="G44" i="14"/>
  <c r="G43" i="14"/>
  <c r="E47" i="14"/>
  <c r="E46" i="14"/>
  <c r="E45" i="14"/>
  <c r="E44" i="14"/>
  <c r="E43" i="14"/>
  <c r="G39" i="14"/>
  <c r="G38" i="14"/>
  <c r="G37" i="14"/>
  <c r="G36" i="14"/>
  <c r="G35" i="14"/>
  <c r="E39" i="14"/>
  <c r="E38" i="14"/>
  <c r="E37" i="14"/>
  <c r="E36" i="14"/>
  <c r="E35" i="14"/>
  <c r="G31" i="14"/>
  <c r="G30" i="14"/>
  <c r="G29" i="14"/>
  <c r="G28" i="14"/>
  <c r="G27" i="14"/>
  <c r="E31" i="14"/>
  <c r="E30" i="14"/>
  <c r="E29" i="14"/>
  <c r="E28" i="14"/>
  <c r="E27" i="14"/>
  <c r="G23" i="14"/>
  <c r="G22" i="14"/>
  <c r="G21" i="14"/>
  <c r="G20" i="14"/>
  <c r="G19" i="14"/>
  <c r="E23" i="14"/>
  <c r="E22" i="14"/>
  <c r="E21" i="14"/>
  <c r="E20" i="14"/>
  <c r="E19" i="14"/>
  <c r="C84" i="13"/>
  <c r="C83" i="13"/>
  <c r="C75" i="13"/>
  <c r="C74" i="13"/>
  <c r="C90" i="13"/>
  <c r="C81" i="13"/>
  <c r="C65" i="13"/>
  <c r="C66" i="13"/>
  <c r="C57" i="13"/>
  <c r="C56" i="13"/>
  <c r="C48" i="13"/>
  <c r="C47" i="13"/>
  <c r="C72" i="13"/>
  <c r="C63" i="13"/>
  <c r="C54" i="13"/>
  <c r="C39" i="13"/>
  <c r="C38" i="13"/>
  <c r="C45" i="13"/>
  <c r="C30" i="13"/>
  <c r="C36" i="13" s="1"/>
  <c r="C29" i="13"/>
  <c r="C21" i="13"/>
  <c r="C27" i="13" s="1"/>
  <c r="C20" i="13"/>
  <c r="C12" i="13"/>
  <c r="C18" i="13" s="1"/>
  <c r="C11" i="13"/>
  <c r="A3" i="12"/>
  <c r="C3" i="13"/>
  <c r="C4" i="13" s="1"/>
  <c r="C2" i="13"/>
  <c r="C10" i="12"/>
  <c r="C11" i="12" s="1"/>
  <c r="A10" i="12"/>
  <c r="C8" i="12"/>
  <c r="A8" i="12"/>
  <c r="C6" i="12"/>
  <c r="C7" i="12" s="1"/>
  <c r="A6" i="12"/>
  <c r="C4" i="12"/>
  <c r="A4" i="12"/>
  <c r="A5" i="12" s="1"/>
  <c r="C2" i="12"/>
  <c r="A2" i="12"/>
  <c r="C9" i="12"/>
  <c r="C5" i="12"/>
  <c r="C3" i="12"/>
  <c r="A11" i="12"/>
  <c r="A9" i="12"/>
  <c r="A7" i="12"/>
  <c r="K8" i="1"/>
  <c r="K7" i="1"/>
  <c r="K6" i="1"/>
  <c r="K5" i="1"/>
  <c r="K4" i="1"/>
  <c r="K3" i="1"/>
  <c r="J8" i="1"/>
  <c r="J7" i="1"/>
  <c r="J6" i="1"/>
  <c r="J5" i="1"/>
  <c r="J4" i="1"/>
  <c r="J3" i="1"/>
  <c r="I8" i="1"/>
  <c r="I7" i="1"/>
  <c r="I6" i="1"/>
  <c r="I5" i="1"/>
  <c r="I4" i="1"/>
  <c r="I3" i="1"/>
  <c r="H8" i="1"/>
  <c r="H7" i="1"/>
  <c r="H6" i="1"/>
  <c r="H5" i="1"/>
  <c r="H4" i="1"/>
  <c r="H3" i="1"/>
  <c r="G8" i="1"/>
  <c r="G7" i="1"/>
  <c r="G6" i="1"/>
  <c r="G5" i="1"/>
  <c r="G4" i="1"/>
  <c r="G3" i="1"/>
  <c r="F8" i="1"/>
  <c r="F7" i="1"/>
  <c r="F6" i="1"/>
  <c r="F5" i="1"/>
  <c r="F4" i="1"/>
  <c r="F3" i="1"/>
  <c r="E8" i="1"/>
  <c r="E7" i="1"/>
  <c r="E6" i="1"/>
  <c r="E5" i="1"/>
  <c r="E4" i="1"/>
  <c r="E3" i="1"/>
  <c r="D8" i="1"/>
  <c r="D7" i="1"/>
  <c r="D6" i="1"/>
  <c r="D5" i="1"/>
  <c r="D4" i="1"/>
  <c r="D3" i="1"/>
  <c r="C8" i="1"/>
  <c r="C7" i="1"/>
  <c r="C6" i="1"/>
  <c r="C5" i="1"/>
  <c r="C4" i="1"/>
  <c r="C3" i="1"/>
  <c r="B8" i="1"/>
  <c r="B7" i="1"/>
  <c r="B6" i="1"/>
  <c r="C2" i="9" s="1"/>
  <c r="B5" i="1"/>
  <c r="B4" i="1"/>
  <c r="B3" i="1"/>
  <c r="K3" i="2"/>
  <c r="J3" i="2"/>
  <c r="I3" i="2"/>
  <c r="H3" i="2"/>
  <c r="G3" i="2"/>
  <c r="F3" i="2"/>
  <c r="E3" i="2"/>
  <c r="D3" i="2"/>
  <c r="C3" i="2"/>
  <c r="B3" i="2"/>
  <c r="E5" i="10"/>
  <c r="E4" i="10"/>
  <c r="E3" i="10"/>
  <c r="E2" i="10"/>
  <c r="E1" i="10"/>
  <c r="B5" i="10"/>
  <c r="B4" i="10"/>
  <c r="B3" i="10"/>
  <c r="B2" i="10"/>
  <c r="B1" i="10"/>
  <c r="F6" i="9"/>
  <c r="F5" i="9"/>
  <c r="F4" i="9"/>
  <c r="F3" i="9"/>
  <c r="F2" i="9"/>
  <c r="C6" i="9"/>
  <c r="C5" i="9"/>
  <c r="C4" i="9"/>
  <c r="C3" i="9"/>
  <c r="C85" i="13" l="1"/>
  <c r="C86" i="13"/>
  <c r="C87" i="13"/>
  <c r="C88" i="13"/>
  <c r="C89" i="13"/>
  <c r="C77" i="13"/>
  <c r="C78" i="13"/>
  <c r="C79" i="13"/>
  <c r="C76" i="13"/>
  <c r="C80" i="13"/>
  <c r="C68" i="13"/>
  <c r="C67" i="13"/>
  <c r="C69" i="13"/>
  <c r="C70" i="13"/>
  <c r="C71" i="13"/>
  <c r="C58" i="13"/>
  <c r="C59" i="13"/>
  <c r="C60" i="13"/>
  <c r="C61" i="13"/>
  <c r="C62" i="13"/>
  <c r="C49" i="13"/>
  <c r="C50" i="13"/>
  <c r="C51" i="13"/>
  <c r="C52" i="13"/>
  <c r="C53" i="13"/>
  <c r="C40" i="13"/>
  <c r="C41" i="13"/>
  <c r="C42" i="13"/>
  <c r="C43" i="13"/>
  <c r="C44" i="13"/>
  <c r="C31" i="13"/>
  <c r="C34" i="13"/>
  <c r="C32" i="13"/>
  <c r="C35" i="13"/>
  <c r="C33" i="13"/>
  <c r="C15" i="13"/>
  <c r="C17" i="13"/>
  <c r="C7" i="13"/>
  <c r="C5" i="13"/>
  <c r="C9" i="13"/>
  <c r="C8" i="13"/>
  <c r="C6" i="13"/>
  <c r="C13" i="13"/>
  <c r="C14" i="13"/>
  <c r="C16" i="13"/>
  <c r="C22" i="13"/>
  <c r="C23" i="13"/>
  <c r="C24" i="13"/>
  <c r="C25" i="13"/>
  <c r="C26" i="13"/>
  <c r="A3" i="9"/>
  <c r="A4" i="9" s="1"/>
  <c r="A5" i="9" s="1"/>
  <c r="A6" i="9" s="1"/>
  <c r="D2" i="9" s="1"/>
  <c r="D3" i="9" s="1"/>
  <c r="D4" i="9" s="1"/>
  <c r="D5" i="9" s="1"/>
  <c r="D6" i="9" s="1"/>
  <c r="F6" i="8"/>
  <c r="F5" i="8"/>
  <c r="F4" i="8"/>
  <c r="F3" i="8"/>
  <c r="F2" i="8"/>
  <c r="C6" i="8"/>
  <c r="C5" i="8"/>
  <c r="C4" i="8"/>
  <c r="C3" i="8"/>
  <c r="C2" i="8"/>
  <c r="A3" i="8"/>
  <c r="A4" i="8" s="1"/>
  <c r="A5" i="8" s="1"/>
  <c r="A6" i="8" s="1"/>
  <c r="D2" i="8" s="1"/>
  <c r="D3" i="8" s="1"/>
  <c r="D4" i="8" s="1"/>
  <c r="D5" i="8" s="1"/>
  <c r="D6" i="8" s="1"/>
  <c r="F6" i="7"/>
  <c r="F5" i="7"/>
  <c r="F4" i="7"/>
  <c r="F3" i="7"/>
  <c r="F2" i="7"/>
  <c r="C6" i="7"/>
  <c r="C5" i="7"/>
  <c r="C4" i="7"/>
  <c r="C3" i="7"/>
  <c r="C2" i="7"/>
  <c r="A3" i="7"/>
  <c r="A4" i="7" s="1"/>
  <c r="A5" i="7" s="1"/>
  <c r="A6" i="7" s="1"/>
  <c r="D2" i="7" s="1"/>
  <c r="D3" i="7" s="1"/>
  <c r="D4" i="7" s="1"/>
  <c r="D5" i="7" s="1"/>
  <c r="D6" i="7" s="1"/>
  <c r="C2" i="3"/>
  <c r="A3" i="3" l="1"/>
  <c r="A4" i="3" l="1"/>
  <c r="C3" i="3"/>
  <c r="A5" i="3" l="1"/>
  <c r="C4" i="3"/>
  <c r="A6" i="3" l="1"/>
  <c r="C5" i="3"/>
  <c r="D2" i="3" l="1"/>
  <c r="C6" i="3"/>
  <c r="D3" i="3" l="1"/>
  <c r="F2" i="3"/>
  <c r="D4" i="3" l="1"/>
  <c r="F3" i="3"/>
  <c r="D5" i="3" l="1"/>
  <c r="F4" i="3"/>
  <c r="D6" i="3" l="1"/>
  <c r="F6" i="3" s="1"/>
  <c r="F5" i="3"/>
</calcChain>
</file>

<file path=xl/sharedStrings.xml><?xml version="1.0" encoding="utf-8"?>
<sst xmlns="http://purl.oclc.org/ooxml/spreadsheetml/main" count="623" uniqueCount="425">
  <si>
    <t>A</t>
  </si>
  <si>
    <t>F</t>
  </si>
  <si>
    <t>B</t>
  </si>
  <si>
    <t>D</t>
  </si>
  <si>
    <t>C</t>
  </si>
  <si>
    <t>E</t>
  </si>
  <si>
    <t>Team #1</t>
  </si>
  <si>
    <t>Clue 1</t>
  </si>
  <si>
    <t>Clue 2</t>
  </si>
  <si>
    <t>Clue 3</t>
  </si>
  <si>
    <t>Clue 4</t>
  </si>
  <si>
    <t>Team #2</t>
  </si>
  <si>
    <t>Team #3</t>
  </si>
  <si>
    <t>Team #4</t>
  </si>
  <si>
    <t>Team #5</t>
  </si>
  <si>
    <t>Team #6</t>
  </si>
  <si>
    <t>Team #7</t>
  </si>
  <si>
    <t>Team #8</t>
  </si>
  <si>
    <t>Team #9</t>
  </si>
  <si>
    <t>Team #10</t>
  </si>
  <si>
    <t>Team 1</t>
  </si>
  <si>
    <t>Team 2</t>
  </si>
  <si>
    <t>Team 3</t>
  </si>
  <si>
    <t>Team 4</t>
  </si>
  <si>
    <t>Team 5</t>
  </si>
  <si>
    <t>Team 6</t>
  </si>
  <si>
    <t>Team 7</t>
  </si>
  <si>
    <t>Team 8</t>
  </si>
  <si>
    <t>Team 9</t>
  </si>
  <si>
    <t>Team 10</t>
  </si>
  <si>
    <t>Reveal</t>
  </si>
  <si>
    <t>Hide</t>
  </si>
  <si>
    <t xml:space="preserve">ROUND #1               </t>
  </si>
  <si>
    <t xml:space="preserve">ROUND #2               </t>
  </si>
  <si>
    <t xml:space="preserve">ROUND #3               </t>
  </si>
  <si>
    <t xml:space="preserve">ROUND #4               </t>
  </si>
  <si>
    <t>TEAM 1</t>
  </si>
  <si>
    <t>TEAM 2</t>
  </si>
  <si>
    <t>TEAM 3</t>
  </si>
  <si>
    <t>TEAM 4</t>
  </si>
  <si>
    <t>TEAM 5</t>
  </si>
  <si>
    <t>TEAM 6</t>
  </si>
  <si>
    <t>TEAM 7</t>
  </si>
  <si>
    <t>TEAM 8</t>
  </si>
  <si>
    <t>TEAM 9</t>
  </si>
  <si>
    <t>TEAM 10</t>
  </si>
  <si>
    <t>Energy Auditor</t>
  </si>
  <si>
    <t>Solar Installer</t>
  </si>
  <si>
    <t>Weatherization Technician</t>
  </si>
  <si>
    <t>Certified Energy Manager</t>
  </si>
  <si>
    <t>Electric Vehicle Technician</t>
  </si>
  <si>
    <t>HVAC Technician</t>
  </si>
  <si>
    <t>Certified Building Operator</t>
  </si>
  <si>
    <t>Green Architect</t>
  </si>
  <si>
    <t>Electrician</t>
  </si>
  <si>
    <t>This person collects energy use data and makes energy saving recommendations.</t>
  </si>
  <si>
    <t>This person works in many types of buildings, all over the building.</t>
  </si>
  <si>
    <t>This person works on designs with residential and commercial customers.</t>
  </si>
  <si>
    <t>This person needs to be able to stand the heat.</t>
  </si>
  <si>
    <t>This person can find problems but cannot fix them.</t>
  </si>
  <si>
    <t>This person will help you stay warm in winter and cool in summer.</t>
  </si>
  <si>
    <t>This person has an office for paperwork and monitoring controls.</t>
  </si>
  <si>
    <t>Understanding finance is an important skill on this job.</t>
  </si>
  <si>
    <t>This person can be in charge of one building or a group of buildings.</t>
  </si>
  <si>
    <t>This job requires knowledge of tools and their proper use.</t>
  </si>
  <si>
    <t>This person needs to be able to stand for long periods of time.</t>
  </si>
  <si>
    <t>The manufacturers of equipment often train this person to work on that equipment.</t>
  </si>
  <si>
    <t>This job could blow you away.</t>
  </si>
  <si>
    <t>This person works on homes or schools, but usually not both.</t>
  </si>
  <si>
    <t>This person monitors energy use in a building or group of buildings.</t>
  </si>
  <si>
    <t>This person climbs stairs and ladders, crouches down, and crawls around in crawl spaces and attics.</t>
  </si>
  <si>
    <t>This person usually works Monday-Friday 9-5 but can be called in for emergencies.</t>
  </si>
  <si>
    <t>This job may be involved in construction, but may also be called to solve problems or do renovations.</t>
  </si>
  <si>
    <t>If not done correctly, this career goes down the drain.</t>
  </si>
  <si>
    <t>This job requires carrying heavy tools and supplies.</t>
  </si>
  <si>
    <t>This person develops the plans that others will use to complete the project.</t>
  </si>
  <si>
    <t>Most of this person's work is done in an office, with a few trips to jobsites on occasion.</t>
  </si>
  <si>
    <t>This career requires strict compliance to safety and engineering standards and codes.</t>
  </si>
  <si>
    <t>This job requires strict compliance with safety standards and codes.</t>
  </si>
  <si>
    <t>People who want a charge out of life may enjoy this job.</t>
  </si>
  <si>
    <t>This person climbs stairs and ladders, crawls around in crawl spaces and attics, and does some work outdoors.</t>
  </si>
  <si>
    <t>This can be an entry-level position.</t>
  </si>
  <si>
    <t>Certification requires a bachelor's degree, plus experience.</t>
  </si>
  <si>
    <t>This person must be able to climb stairs and ladders.</t>
  </si>
  <si>
    <t>This person must know how to safely move about in mechanical rooms and spaces.</t>
  </si>
  <si>
    <t>This person has usually completed an apprenticeship with additional certification.</t>
  </si>
  <si>
    <t>This person's work can be a sticky situation.</t>
  </si>
  <si>
    <t>This is often an entry-level position, but one-fourth have an associate's degree or higher.</t>
  </si>
  <si>
    <t>This person may end up in hot water if not careful.</t>
  </si>
  <si>
    <t>This person works with other people to control energy consumption.</t>
  </si>
  <si>
    <t>To be certified, this job requires a bachelor's degree plus several years work experience.</t>
  </si>
  <si>
    <t>Sometimes this is a person's only job responsibility, and sometimes it is combined with other responsibilities.</t>
  </si>
  <si>
    <t>This job requires a good understanding of electricity.</t>
  </si>
  <si>
    <t>Career</t>
  </si>
  <si>
    <t>Careers</t>
  </si>
  <si>
    <t>Clue A</t>
  </si>
  <si>
    <t>Clue B</t>
  </si>
  <si>
    <t>Clue C</t>
  </si>
  <si>
    <t>Clue D</t>
  </si>
  <si>
    <t>Clue E</t>
  </si>
  <si>
    <t>Clue F</t>
  </si>
  <si>
    <t>Geologist</t>
  </si>
  <si>
    <t>Roughneck</t>
  </si>
  <si>
    <t>Refinery Operator</t>
  </si>
  <si>
    <t>Energy Trader</t>
  </si>
  <si>
    <t>Nuclear Physicist</t>
  </si>
  <si>
    <t>Nuclear Engineer</t>
  </si>
  <si>
    <t>Nuclear Reactor Operator</t>
  </si>
  <si>
    <t>Pipeline Operator</t>
  </si>
  <si>
    <t>Solar Marketing Specialist</t>
  </si>
  <si>
    <t>Lineworker</t>
  </si>
  <si>
    <t>Power Plant Operator</t>
  </si>
  <si>
    <t>Welder</t>
  </si>
  <si>
    <t>Plumber / Pipefitter</t>
  </si>
  <si>
    <t>Meteorologist</t>
  </si>
  <si>
    <t>Electric Service Provider</t>
  </si>
  <si>
    <t>Customer Service Representative</t>
  </si>
  <si>
    <t>Real Estate Broker</t>
  </si>
  <si>
    <t>Accountant</t>
  </si>
  <si>
    <t>Attorney</t>
  </si>
  <si>
    <t>Driller</t>
  </si>
  <si>
    <t>Safety Inspector</t>
  </si>
  <si>
    <t>Surveyor</t>
  </si>
  <si>
    <t>Computer System Analyst</t>
  </si>
  <si>
    <t>Transmission System Operator</t>
  </si>
  <si>
    <t>Health Physicist</t>
  </si>
  <si>
    <t>Project Manager</t>
  </si>
  <si>
    <t>Petroleum Engineer</t>
  </si>
  <si>
    <t>Mechanical Engineer</t>
  </si>
  <si>
    <t>Geospatial Information Systems</t>
  </si>
  <si>
    <t>Load Forecaster</t>
  </si>
  <si>
    <t>Boiler Operator</t>
  </si>
  <si>
    <t>Turbine Technician</t>
  </si>
  <si>
    <t>Smart Grid Technician</t>
  </si>
  <si>
    <t>Renewable Energy Engineer</t>
  </si>
  <si>
    <t>Hydrologist</t>
  </si>
  <si>
    <t>Welcome to Energy Career Enigma!</t>
  </si>
  <si>
    <t>There are two ways you can use the spreadsheet:</t>
  </si>
  <si>
    <t>In column B, Row 2, use the drop-down menu to select the first career you want to use.</t>
  </si>
  <si>
    <t>When you are closing the round, choose "hide" once again in the upper left corner. Clues will disappear.</t>
  </si>
  <si>
    <t>Repeat steps 2-3 for each subsequent round.</t>
  </si>
  <si>
    <r>
      <t xml:space="preserve">Before projecting, click on each </t>
    </r>
    <r>
      <rPr>
        <i/>
        <sz val="11"/>
        <color theme="1"/>
        <rFont val="Calibri"/>
        <family val="2"/>
        <scheme val="minor"/>
      </rPr>
      <t>Round</t>
    </r>
    <r>
      <rPr>
        <sz val="11"/>
        <color theme="1"/>
        <rFont val="Calibri"/>
        <family val="2"/>
        <scheme val="minor"/>
      </rPr>
      <t xml:space="preserve"> tab to ensure "hide" is selected in the upper left corner.</t>
    </r>
  </si>
  <si>
    <r>
      <t xml:space="preserve">When you are ready to project the clues for Round 1, Click the </t>
    </r>
    <r>
      <rPr>
        <i/>
        <sz val="11"/>
        <color theme="1"/>
        <rFont val="Calibri"/>
        <family val="2"/>
        <scheme val="minor"/>
      </rPr>
      <t>Round 1</t>
    </r>
    <r>
      <rPr>
        <sz val="11"/>
        <color theme="1"/>
        <rFont val="Calibri"/>
        <family val="2"/>
        <scheme val="minor"/>
      </rPr>
      <t xml:space="preserve"> tab and choose "reveal" from the drop-down in the upper left corner. Clues will appear.</t>
    </r>
  </si>
  <si>
    <r>
      <rPr>
        <b/>
        <sz val="11"/>
        <color theme="1"/>
        <rFont val="Calibri"/>
        <family val="2"/>
        <scheme val="minor"/>
      </rPr>
      <t>Choose from a list of careers</t>
    </r>
    <r>
      <rPr>
        <sz val="11"/>
        <color theme="1"/>
        <rFont val="Calibri"/>
        <family val="2"/>
        <scheme val="minor"/>
      </rPr>
      <t>, selecting those that interest your students most, or may be most relevant in your community:</t>
    </r>
  </si>
  <si>
    <t>This is particularly important if you have chosen your own set of careers.</t>
  </si>
  <si>
    <t>OR</t>
  </si>
  <si>
    <t>This job requires a bachelor's degree</t>
  </si>
  <si>
    <t>This person must have a bachelor's degree plus the appropriate graduate degree.</t>
  </si>
  <si>
    <t>This job requires at least a high school diploma plus additional training in vocational or technical school.</t>
  </si>
  <si>
    <t>This job requires a bachelor's degree, and an MBA is often desireable.</t>
  </si>
  <si>
    <t>This person needs a bachelor's degree and some on-the-job training.</t>
  </si>
  <si>
    <t>This job requires at least a high school diploma and includes on-the-job training.</t>
  </si>
  <si>
    <t>This person got this job by gaining experience in other positions related to it. It is not entry-level.</t>
  </si>
  <si>
    <t>Drone Pilot</t>
  </si>
  <si>
    <t>This person must obtain specialized training and pass certification tests.</t>
  </si>
  <si>
    <t>This person must have a high school diploma and complete an apprenticeship program.</t>
  </si>
  <si>
    <t>This job requires a bachelor's degree.</t>
  </si>
  <si>
    <t>This job requires a bachelor's degree and may require field work experience.</t>
  </si>
  <si>
    <t>This person has a bachelor's degree plus additional certifications.</t>
  </si>
  <si>
    <t>This person must have a bachelor's degree and often also has a master's degree.</t>
  </si>
  <si>
    <t>This job requires completion of a technical school program or apprenticeship.</t>
  </si>
  <si>
    <t>This job requires a bachelor's degree and may require a master's degree.</t>
  </si>
  <si>
    <t xml:space="preserve">This job requires a Ph.D. </t>
  </si>
  <si>
    <t>This job requires at least a high school diploma, plus extensive specialized training.</t>
  </si>
  <si>
    <t>This job requires a high school diploma and on-the-job training, and may require certifications.</t>
  </si>
  <si>
    <t>This job requires a high school diploma and on-the-job training.</t>
  </si>
  <si>
    <t>This job usually requires a bachelor's degree and may require certifications.</t>
  </si>
  <si>
    <t>This job requires a high school diploma and on-the-job training, often requires training from a technical school.</t>
  </si>
  <si>
    <t>This job requires a high school diploma. Some people in this job have a degree.</t>
  </si>
  <si>
    <t>This job requires completion of training, often at a technical college</t>
  </si>
  <si>
    <t>People in this job often have a bachelor's degree.</t>
  </si>
  <si>
    <t>This job requires an associate or bachelor's degree.</t>
  </si>
  <si>
    <t>This job requires a technical college certificate or associate's degree.</t>
  </si>
  <si>
    <t>This job requires a high school diploma plus training from trade school, apprenticeship, or on the job.</t>
  </si>
  <si>
    <t>People in this job can earn a certification by passing an exam and having two years' work experience.</t>
  </si>
  <si>
    <t>Many employers in the energy industry have people doing this job.</t>
  </si>
  <si>
    <t>This person works in an office.</t>
  </si>
  <si>
    <t>There are days on this job where everything just doesn't add up.</t>
  </si>
  <si>
    <t>This person works in an office, and sometimes out of the office.</t>
  </si>
  <si>
    <t>This job is usually done in specific locations in buildings, but not in an office.</t>
  </si>
  <si>
    <t>This job is usually done in an office.</t>
  </si>
  <si>
    <t>Parts of this job are done in an office, and others are done on site.</t>
  </si>
  <si>
    <t>This job is done in a large office setting.</t>
  </si>
  <si>
    <t>This job is done on site.</t>
  </si>
  <si>
    <t>This job is done entirely outdoors.</t>
  </si>
  <si>
    <t>This job is done mostly outdoors.</t>
  </si>
  <si>
    <t>This job is done in an office.</t>
  </si>
  <si>
    <t>Some of this job occurs in an office, some in a lab, and some outdoors.</t>
  </si>
  <si>
    <t>Most of this job is done in an office, but some is done in the field.</t>
  </si>
  <si>
    <t>Some of this job is done in an office or lab, and some is done outdoors.</t>
  </si>
  <si>
    <t>This job is performed entirely outdoors.</t>
  </si>
  <si>
    <t>Most of this job is done indoors, and some is done outdoors.</t>
  </si>
  <si>
    <t>This job is usually done in an office or lab.</t>
  </si>
  <si>
    <t>This job is usually done in a lab, and some is done in an office.</t>
  </si>
  <si>
    <t>This job is done indoors in a specific room.</t>
  </si>
  <si>
    <t>Some of this job is done indoors, but most of it occurs outdoors.</t>
  </si>
  <si>
    <t>Most of this job is done in an office, but some is done on site.</t>
  </si>
  <si>
    <t>People doing this job have an office, but often travel to other locations for meetings.</t>
  </si>
  <si>
    <t>Some of this job is done indoors, but most of it is done outdoors.</t>
  </si>
  <si>
    <t>All of this work is done on site, outdoors.</t>
  </si>
  <si>
    <t>This job is performed entirely in the field.</t>
  </si>
  <si>
    <t>This person does most of their work in an office, but may attend events or visit job sites.</t>
  </si>
  <si>
    <t>This person has an office for paperwork but does most of the work outdoors.</t>
  </si>
  <si>
    <t>This person works in a specialized room indoors.</t>
  </si>
  <si>
    <t>This person works entirely in the field.</t>
  </si>
  <si>
    <t>This person works entirely on job sites.</t>
  </si>
  <si>
    <t>Licensing in this career requires successfully passing an exam.</t>
  </si>
  <si>
    <t>Good communication skills are required to successfully do this job.</t>
  </si>
  <si>
    <t>Large companies will employ their own, but many people in this job work for specialized employers.</t>
  </si>
  <si>
    <t>This person will keep you out of trouble.</t>
  </si>
  <si>
    <t>This person must not get hot under the collar.</t>
  </si>
  <si>
    <t>Strict adherence to safety protocols is important on this job.</t>
  </si>
  <si>
    <t>Most of this work occurs in very large buildings.</t>
  </si>
  <si>
    <t>A union apprenticeship is available for this job.</t>
  </si>
  <si>
    <t>This person must be able to communicate effectively and analyze others' needs.</t>
  </si>
  <si>
    <t>This person needs to stay up-to-date as improvements in their field are released.</t>
  </si>
  <si>
    <t>Bad days on this job can really bug this person.</t>
  </si>
  <si>
    <t>This person's job may be busier in warm weather and slower in winter.</t>
  </si>
  <si>
    <t>This person needs to be able to make decisions quickly as problems arise.</t>
  </si>
  <si>
    <t>Knowledge of codes and regulations are an important part of this job.</t>
  </si>
  <si>
    <t>This person is in charge of big plans.</t>
  </si>
  <si>
    <t>This person has a lot of patience but is not a doctor.</t>
  </si>
  <si>
    <t>Being able to find an answer quickly is an important part of this job.</t>
  </si>
  <si>
    <t>Excellent communication skills are a must for this person.</t>
  </si>
  <si>
    <t>This person may be called on to resolve problems.</t>
  </si>
  <si>
    <t>This person is in charge of a team of workers.</t>
  </si>
  <si>
    <t>Getting down to the source is this person's job.</t>
  </si>
  <si>
    <t>Strict adherence to safety protocols is an important part of this job.</t>
  </si>
  <si>
    <t>People doing this job often have other responsibilities.</t>
  </si>
  <si>
    <t>This person needs good eye-hand coordination.</t>
  </si>
  <si>
    <t>Doing this job will give you an entirely new perspective of the situation.</t>
  </si>
  <si>
    <t>Strict adherence to regulations is an important part of this job.</t>
  </si>
  <si>
    <t>This person can get you plugged in and powered up.</t>
  </si>
  <si>
    <t>Most of this job is done on weekdays, but emergencies may require occasional weekend work.</t>
  </si>
  <si>
    <t>This person must be able to make decisions quickly.</t>
  </si>
  <si>
    <t>This job has a lot of give and take.</t>
  </si>
  <si>
    <t>Being able to predict what people will need, and when, is an important part of this job.</t>
  </si>
  <si>
    <t>All of this person's work is underfoot.</t>
  </si>
  <si>
    <t>Locating the source is this person's job.</t>
  </si>
  <si>
    <t>Knowing the history of the planet is important on this job.</t>
  </si>
  <si>
    <t>This person's job comes in many layers.</t>
  </si>
  <si>
    <t>This person often has a good sense of direction.</t>
  </si>
  <si>
    <t>Helping people understand data is an important part of this person's job.</t>
  </si>
  <si>
    <t>This person is important when developing big projects.</t>
  </si>
  <si>
    <t>Computers are a big part of this person's job.</t>
  </si>
  <si>
    <t>Computer models are a big part of this person's job.</t>
  </si>
  <si>
    <t>This person will keep you from having a greater-than-healthy glow.</t>
  </si>
  <si>
    <t>People doing this job can earn special certifications.</t>
  </si>
  <si>
    <t>The health and safety of this person's coworkers depends on this person doing a good job.</t>
  </si>
  <si>
    <t>People doing this job are all washed up -- and like it that way.</t>
  </si>
  <si>
    <t>This person ensures projects are not too disruptive to natural processes.</t>
  </si>
  <si>
    <t>This person must be comfortable working in high places.</t>
  </si>
  <si>
    <t>While most of this job is done during the work day, a significant amount occurs evenings and weekends, as emergencies occur.</t>
  </si>
  <si>
    <t>This person has the best connections.</t>
  </si>
  <si>
    <t>This job requires excellent communication skills.</t>
  </si>
  <si>
    <t>This person influences companies with great power.</t>
  </si>
  <si>
    <t>This person's favorite dance move is the robot.</t>
  </si>
  <si>
    <t>This person designs things that other people will use.</t>
  </si>
  <si>
    <t>This person doesn't work on the railroad, but they might design parts for it.</t>
  </si>
  <si>
    <t>Collecting and analyzing data, and personal experience, are important parts of this job.</t>
  </si>
  <si>
    <t>This person is not just a fair weather friend.</t>
  </si>
  <si>
    <t>This person's job is at the center of everything.</t>
  </si>
  <si>
    <t>The military employs a large number of these people.</t>
  </si>
  <si>
    <t>This person's job is at the center of everything. Literally.</t>
  </si>
  <si>
    <t>This person's work has a very high degree of precision.</t>
  </si>
  <si>
    <t>Someone is always doing this job at this work site 24/7.</t>
  </si>
  <si>
    <t>This job should not be done by just any Homer.</t>
  </si>
  <si>
    <t>This person can really pump it up.</t>
  </si>
  <si>
    <t>This person needs to go with the flow.</t>
  </si>
  <si>
    <t>Errors on this job can be environmentally disastrous.</t>
  </si>
  <si>
    <t>Most of the nation's energy is dependent on this job.</t>
  </si>
  <si>
    <t>This job requires the ability to stay focused and good attention to detail.</t>
  </si>
  <si>
    <t>This person keeps you connected.</t>
  </si>
  <si>
    <t>This person can earn certifications and may also have an associate degree.</t>
  </si>
  <si>
    <t>This person's job is boring. Really.</t>
  </si>
  <si>
    <t>This person needs excellent communication skills.</t>
  </si>
  <si>
    <t>This job requires training after high school and a license.</t>
  </si>
  <si>
    <t>Most of the nation's total energy is dependent on this job.</t>
  </si>
  <si>
    <t>This person helps us get a move on.</t>
  </si>
  <si>
    <t>Using less fossil fuels is an important part of this job.</t>
  </si>
  <si>
    <t>This person can help you go off-grid.</t>
  </si>
  <si>
    <t>The processes this person handles can be done over and over again.</t>
  </si>
  <si>
    <t>This job requires carrying heavy tools.</t>
  </si>
  <si>
    <t>Errors on this job can be environmentally disastrous or cause harm to coworkers.</t>
  </si>
  <si>
    <t>This person is anything but smooth.</t>
  </si>
  <si>
    <t>Strict enforcement of safety protocols is important on this job.</t>
  </si>
  <si>
    <t>This person must have excellent communication skills.</t>
  </si>
  <si>
    <t>This person must be familiar with workplace health and risk prevention regulations.</t>
  </si>
  <si>
    <t>This person's favorite pin won't poke you.</t>
  </si>
  <si>
    <t>There is nothing dumb about this job.</t>
  </si>
  <si>
    <t>This person must know how sensors, controls, and the internet work together.</t>
  </si>
  <si>
    <t>This person may try to influence you on a hot topic.</t>
  </si>
  <si>
    <t>This person may be the go-between between customers and technical people.</t>
  </si>
  <si>
    <t>This job really measures up.</t>
  </si>
  <si>
    <t>Slowing climate change cannot happen without this person doing their job.</t>
  </si>
  <si>
    <t>This person must pay careful attention to detail and precision.</t>
  </si>
  <si>
    <t>This person can draw a line in the sand or on a map.</t>
  </si>
  <si>
    <t>This job usually requires a license.</t>
  </si>
  <si>
    <t>This person helps people understand leases, permits, and land rights.</t>
  </si>
  <si>
    <t>This person can help you get a new lease on life.</t>
  </si>
  <si>
    <t>This person isn't the boss, but can manage.</t>
  </si>
  <si>
    <t>This person must make decisions quickly.</t>
  </si>
  <si>
    <t>This job allows power companies to know when a power outage occurs.</t>
  </si>
  <si>
    <t>Staying lit is this person's best quality.</t>
  </si>
  <si>
    <t>This job spins people right round, baby, right round.</t>
  </si>
  <si>
    <t>This person must have a good understanding of electricity.</t>
  </si>
  <si>
    <t>This person often works in high places.</t>
  </si>
  <si>
    <t>This person can take the heat and give it back, too.</t>
  </si>
  <si>
    <t>All organizations need someone to keep track of the finances. School districts, businesses, colleges and universities, hospitals, and governments will typically have at least one accountant managing all income and payments. Accountants prepare and examine financial records, gather documents for financial audits, track incoming and outgoing funds, and make sure taxes are paid properly. Every business, government entity, or organization that handles money in any way utilizes the services of an accountant if they don’t have one or more on staff. Most accountants have a bachelor’s degree in accounting or a closely related field. A Certified Public Accountant (CPA) is one certification that accountants may earn, but it is not requried. A CPA must pass an exam and have one or two years of relevant work experience.</t>
  </si>
  <si>
    <t>An attorney is a person who has completed law school and is licensed. Attorneys handle all legal matters such as contracts, adherence to regulations and laws, and writing new legislation.  In the energy industry, attorneys will work on things like land acquisition and permitting, contracts, and government affairs and legislation. Attorneys have a bachelor’s degree that is often related to the area of law they would like to practice, but it does not have to be. To be admitted to the bar and be licensed, a person must first successfully complete law school, which is usually a three-year graduate program, and pass the state’s bar exam. Attorneys can be employed by government offices, corporations, or not-for-profit organizations, or can open their own practice and be self-employed.</t>
  </si>
  <si>
    <t>About 80 percent of the electricity generated in the United States uses a steam-driven turbine. The various energy sources, like biomass and natural gas, are used to boil water into steam. Maintaining a boiler, or any other equipment where heat energy and pressurized steam are used, is the responsibility of a boiler operator. This person may work in a power plant or in commercial or industrial buildings with large boilers. It is likely that your school is heated with a boiler. Your school district probably employs at least one boiler operator to keep it running during heating season and clean and maintain it during warm weather. To get this job, you’ll need at least a high school diploma. Most boiler operators get training in a vocational school or trade school. The International Union of Operating Engineers has an apprenticeship program to train boiler operators, too. As would be expected, a boiler operator must adhere to safety protocols and work in an environment that may be uncomfortably warm.</t>
  </si>
  <si>
    <t>Over time, computer systems need updating or replacing as newer, more efficient models are produced. A computer systems analyst is the person who works with all the people involved in using a system and decides which upgrades to make to it. A computer systems analyst will be a part of an information technology (IT) team that keeps the rest of the employees online and on task. Daily tasks may include things like analyzing storage and memory needs, diagramming a system for programmers and engineers, and some programming as needed. In the energy industry, the job is very much like it would be in any other industry, with a focus on the systems an energy-related company might need. These workers must have a bachelor’s degree in computer or IT-related fields, or mathematics. Coursework in business or management information systems is helpful, and a master’s degree in business administration (MBA) is often desirable. Most computer systems analyst jobs are carried out in an office, and some are able to do some of their work from home. Weekend work may be necessary from time to time, but is not usually part of their responsibilities.</t>
  </si>
  <si>
    <t>Any construction project needs to have careful planning and supervision, and this is the responsibility of a construction manager. They will allocate resources, set budgets, assign tasks, and supervise the actual construction project on-site. Most construction managers start with a bachelor’s degree and undergo some on-the-job training. Construction managers must know building codes and other requirements for construction projects, adhere to safety standards, and be able to respond quickly when something doesn’t go as planned. In the energy industry, construction managers will oversee power plant and renewable energy construction projects. They spend more time in the office than in the field, but site visits are a regular part of a construction manager’s job.</t>
  </si>
  <si>
    <t>If you have ever needed to call a company with a question or a problem, you’ve interacted with a customer service representative (CSR). This person’s responsibilities include solving problems, answering questions, and calming upset customers. They must be patient and professional, be good verbal communicators, know how to find answers quickly, and have good problem-solving skills. In the energy industry, customer service representatives often work for utility companies to help customers with billing or service problems, but this is not the only energy-related function of a CSR. To become a customer service representative, you will need a high school diploma and will undergo on-the-job training. Excellent communication skills are a must, and being able to work with computers is a plus. A CSR often remains seated at a workstation for the duration of their shift. A good CSR can rise to a supervisory position or move into a research-type position where more complicated situations needing more time are resolved.</t>
  </si>
  <si>
    <t>In general, a driller operates a machine that bores a hole into, or removes a core sample from, the Earth in an effort to locate and tap into mineral, oil, or natural gas deposits. In the energy industry, drillers are most often in search of petroleum and natural gas. They may work onshore or offshore, and often, the best salary potential is offshore. An oil driller is not an entry-level position, but to start on the path toward this job, a person only needs a high school diploma. Most drillers worked as roustabouts or derrick hands before attaining this position. Oil drillers supervise the rest of the drilling crew to make sure the work is conducted safely and efficiently. They monitor drilling operations and collaborate with other professionals such as geologists and engineers. An oil driller needs to be confident and decisive so that when they give instructions, everyone responds right away, avoiding accidents. They also need to be a good record-keeper. Following safety standards is a very important part of this person’s job, and some OSHA certification may be required. Drillers do a little bit of work in an office but are usually in the field working alongside other team members.</t>
  </si>
  <si>
    <t>Unmanned aerial vehicles (UAVs), or aircraft with no crew or passengers, are frequently used to perform tasks that are difficult or dangerous for people to do. Commonly referred to as drones, UAVs are small, airborne vehicles that are controlled remotely by a person. Like a helicopter, they can hover or fly in almost any direction. Drone pilots must be able to safely operate a drone while adhering to regulations and operating requirements governing their use. In the energy industry, drones are used to inspect power lines, help with storm and disaster response, inspect power plant equipment that is difficult to access (hydropower, wind, nuclear, etc.), and inspect remote oil and natural gas pipelines and facilities. Becoming a drone pilot does not require a specific educational background but does typically involve special training through an accredited institution and passing tests for certification through the Federal Aviation Administration. Being a certified drone pilot while working in the energy industry can keep workers very busy.</t>
  </si>
  <si>
    <t>Also known as electric service technicians, these individuals are responsible for connecting buildings to or disconnecting them from electric power providers like a utility. They may also locate underground cables and replace or upgrade electric meters on homes and businesses. Most electric service providers get their jobs through an apprenticeship program. To get into an apprenticeship, a person must have a high school diploma, and often must take and pass an admissions test. Electric service technicians must know how electricity works and how to be safe when handling electricity providing equipment. These jobs are almost exclusively performed outdoors, and while most work is done during business hours, an occasional emergency may arise and the service technician needs to respond accordingly. As one would expect, safety training is extremely important for these people.</t>
  </si>
  <si>
    <t>Energy traders buy and sell electricity, natural gas, and other energy sources to make sure homes and businesses have power when they need it. They monitor energy prices, weather patterns, and supply levels to decide when to buy or sell. Most energy traders have a bachelor’s degree in business, finance, or economics and need to understand how energy markets work. They work in offices with computers and data screens, often in fast-paced environments where quick decisions are important. Energy traders must have strong math skills, attention to detail, and the ability to work under pressure as they manage energy deals that can be worth millions of dollars.</t>
  </si>
  <si>
    <t>What’s under your feet? A geologist could tell you! Geologists study rocks, minerals, and the Earth’s structure to learn about natural resources, earthquakes, and climate changes. Some work in mining, oil exploration, or environmental protection, while others study volcanoes or fossils. In the energy industry, most geologists are looking for petroleum and natural gas deposits deep under ground or under the sea. Some study hot spots – places where the Earth’s crust is thin – to determine if geothermal power plants are possible or are doing subsurface evaluation for dams and wind farms. Most geologists have a bachelor’s degree in geology or earth science, and some jobs require fieldwork experience or special certifications. They work in offices, laboratories, or outdoors in rough terrain, sometimes traveling to remote locations. Geologists need curiosity, attention to detail, and problem-solving skills to understand Earth’s processes and help industries make informed decisions.</t>
  </si>
  <si>
    <t>GIS specialists use computer mapping technology to analyze and display geographic data. They create maps that help with urban planning, disaster response, transportation, and environmental conservation. An additional, energy-related job function is using remote sensing technology to develop data sets in the oceans looking for places to deploy marine hydrokinetic technology. Furthermore, GIS specialists use data to create a visualization for understanding the data. For example, GIS specialists use data from thumper trucks to build a 3-D virtual model of the rock layers the data represents. Most GIS specialists have a bachelor’s degree in geography, computer science, or environmental science and often earn GIS certifications. They work in offices using specialized software but may also collect data in the field. GIS specialists need technical skills, problem-solving abilities, and an understanding of geography to turn complex data into useful maps and reports.</t>
  </si>
  <si>
    <t>Because substances like radon and uranium emit harmful, invisible radiation, many people are afraid of nuclear power. People who work with radioactive substances need to be very careful with them, and need to have their exposure carefully monitored. This is the responsibility of a health physicist. Health physicists protect people and the environment from harmful radiation. They monitor radiation levels in hospitals, power plants, and research labs to ensure safety and compliance with regulations. Most health physicists have a bachelor’s or master’s degree in health physics, nuclear engineering, or a related science field, and some earn special certifications. They work in offices, laboratories, or field sites, depending on their specialty. Strong math and science skills, attention to detail, and problem-solving abilities are essential for making sure radiation is used safely in medical, industrial, and energy applications.</t>
  </si>
  <si>
    <t>You’ve learned that water moves around through the environment via the water cycle – evaporation, condensation, precipitation, and runoff. Hydrologists study how water moves through the ground as runoff, including rivers, lakes, and underground sources. They analyze water quality, predict floods, and help manage water resources for cities, agriculture, and industry. In the energy industry, hydrologists work closely with developers of hydropower projects and anywhere an installation, like a substation, power plant, or wind farm, might disrupt water flow. To become a hydrologist, a person needs to earn a bachelor’s degree in hydrology, environmental science, or geology, though many jobs require a master’s degree. Hydrologists work in offices analyzing data and creating reports, as well as outdoors collecting water samples and conducting field research. They need strong math and science skills, and many use computer models to predict water movement and pollution levels.</t>
  </si>
  <si>
    <t>Do you enjoy having electricity when you flip on the light switch? Thank a lineworker. These individuals install, repair, and maintain electrical power lines that carry electricity from power plants to homes and businesses. They climb tall poles and work underground, providing high-voltage electricity to ensure a reliable power supply. To become a lineworker, a person typically completes a technical school program or an apprenticeship that provides hands-on training. Lineworkers work outdoors in all types of weather, sometimes responding to emergencies like storms that damage power lines. They need to be physically strong, comfortable working at heights, and trained to follow strict safety procedures while handling live electrical wires.</t>
  </si>
  <si>
    <t>Suppose you’re in charge of an electric utility. You need to provide enough power to your customers but don’t want to waste energy. How do you know the amount of electricity to put on the grid? Load forecasters predict how much electricity people will use at different times so power companies can generate the right amount of energy. They analyze weather patterns, historical energy use, and market trends to help balance electricity supply and demand. A person needs a bachelor’s degree in engineering, mathematics, economics, or meteorology to work in this field. Load forecasters work in offices using computers and data analysis tools, and they often collaborate with utility companies and energy traders. Strong math skills and attention to detail are important for ensuring a steady power supply while avoiding blackouts or energy shortages.</t>
  </si>
  <si>
    <t>Mechanical engineers design and develop machines, tools, and mechanical systems, including engines, vehicles, robots, and manufacturing equipment. They use physics and math to improve the performance and efficiency of mechanical devices. To work as a mechanical engineer, a person needs a bachelor’s degree in mechanical engineering, and some earn certifications in specialties like aerospace, robotics, or energy systems. Mechanical engineers work in offices designing products, in laboratories testing prototypes, and in factories overseeing production. They need problem-solving skills, creativity, and a strong understanding of physics to develop innovative solutions.</t>
  </si>
  <si>
    <t>Meteorologists study the atmosphere and weather patterns to make forecasts and understand climate changes. Some meteorologists focus on severe weather like hurricanes and tornadoes, while others work in broadcasting, aviation, or environmental research. A person needs a bachelor’s degree in meteorology, atmospheric science, or a related field to enter this career. Meteorologists work in offices analyzing weather models, in television studios presenting forecasts, or in the field gathering climate data. They need strong math, computer, and communication skills to interpret weather data and explain it clearly to the public or other professionals.</t>
  </si>
  <si>
    <t>Nuclear engineers design and oversee systems that use nuclear energy for power generation, medical treatments, and scientific research. They work with radiation, nuclear reactors, and safety procedures to ensure the responsible use of nuclear technology. A person needs a bachelor’s degree in nuclear engineering to enter this field, though some positions require a master’s degree or additional licensing. Nuclear engineers work in power plants, laboratories, or government agencies, often focusing on safety and efficiency. They need strong analytical and problem-solving skills to manage nuclear energy safely.</t>
  </si>
  <si>
    <t>Nuclear physicists study the fundamental properties of atomic nuclei and radiation, working on applications like nuclear energy, medical imaging, and national security. They conduct experiments to understand how nuclear reactions work and apply their findings to real-world technology. A person needs a Ph.D. in nuclear physics or a related field to become a nuclear physicist. They work in laboratories, research institutions, and government agencies, using advanced equipment like particle accelerators. Strong math and critical-thinking skills are essential for studying the complex behaviors of atomic particles.</t>
  </si>
  <si>
    <t>Nuclear reactor operators control and monitor nuclear power plants to ensure they run safely and efficiently. They adjust controls, measure radiation levels, and respond to any changes in reactor performance. A person can enter this career with a high school diploma and specialized training, but operators must pass licensing exams from the Nuclear Regulatory Commission (NRC). They work in power plant control rooms, following strict safety procedures and emergency protocols. Attention to detail, concentration, and problem-solving skills are critical for operating a nuclear reactor safely.</t>
  </si>
  <si>
    <t>Petroleum engineers develop ways to extract oil and natural gas from underground reservoirs safely and efficiently. They design drilling methods, study rock formations, and work on improving extraction technology. A person needs a bachelor’s degree in petroleum engineering or a related field to work in this career. Petroleum engineers work in offices, laboratories, and oil fields, often traveling to drilling sites around the world. They need strong problem-solving skills, knowledge of geology, and the ability to work in remote locations under challenging conditions.</t>
  </si>
  <si>
    <t>Pipeline operators monitor and control the flow of oil, natural gas, and other liquids through pipelines that transport energy across long distances. They inspect pipelines for leaks, adjust pressure levels, and ensure safe and efficient transport of materials. A person can enter this career with a high school diploma and on-the-job training, though technical certifications in pipeline operations may be required. Pipeline operators work in control rooms, at pipeline facilities, and outdoors conducting inspections. They need attention to detail, problem-solving skills, and knowledge of safety regulations to prevent spills and maintain pipeline integrity.</t>
  </si>
  <si>
    <t>Power plant operators control and monitor machinery that generates electricity from sources like coal, natural gas, nuclear energy, or renewables. They adjust power output, check equipment for issues, and ensure the plant runs safely and efficiently. A person can become a power plant operator with a high school diploma and on-the-job training, though some operators earn technical certifications or associate degrees. They work in control rooms and industrial settings, sometimes on rotating shifts. Attention to detail, problem-solving skills, and the ability to stay focused for long periods are important for operating power plants safely.</t>
  </si>
  <si>
    <t>Project managers oversee construction, engineering, and energy projects like dams, wind farms, and power plants. Project managers make sure these projects stay on schedule, within budget, and meet quality standards. They coordinate teams, solve problems, and ensure safety rules are followed. A person typically needs a bachelor’s degree in engineering, business, or project management to work in this career, though some positions require professional certifications like PMP (Project Management Professional). Project managers work in offices and on job sites, balancing planning with hands-on oversight. Strong leadership, organization, and communication skills help them keep projects running smoothly.</t>
  </si>
  <si>
    <t>Real estate brokers help people buy, sell, or lease residential, commercial, and industrial properties. They research market trends, negotiate deals, and ensure legal paperwork is completed properly. In the energy industry, a real estate broker might secure land for a utility-scale solar installation or purchase an industrial site for the manufacturing of energy-related equipment. A person must take real estate courses, pass a licensing exam, and gain experience as a real estate agent before becoming a broker. Brokers work in offices, travel to properties, and meet with clients in various locations. They need strong communication, negotiation, and business skills to succeed in the fast-paced world of real estate.</t>
  </si>
  <si>
    <t>Refinery operators control the equipment that processes crude oil into gasoline, diesel, and other products. They monitor pressure, temperature, and flow rates to ensure the refining process runs safely and efficiently. A person can enter this career with a high school diploma and on-the-job training, though many complete technical school programs or earn certifications. Refinery operators work in industrial environments, often in shifts around the clock. They need attention to detail, problem-solving skills, and the ability to follow strict safety procedures.</t>
  </si>
  <si>
    <t>Renewable energy engineers design and develop systems that generate power from renewable sources like wind, solar, hydro, and biofuels. They work to improve efficiency, integrate renewable energy into the grid, and create sustainable energy solutions. A person needs a bachelor’s degree in renewable energy, electrical engineering, or mechanical engineering to work in this field. Renewable energy engineers work in offices, laboratories, and field sites where energy projects are being built. Strong problem-solving skills and knowledge of energy technology are essential for creating a cleaner future.</t>
  </si>
  <si>
    <t>Roughnecks work on oil and gas drilling rigs, performing hard physical labor to operate machinery, connect pipes, and handle drilling equipment. They assist with drilling operations and maintenance to ensure safe and efficient extraction. A person can become a roughneck with a high school diploma and on-the-job training, though some complete short technical courses before starting. Roughnecks work outdoors in remote locations, often on rotating shifts. They need physical strength, endurance, and the ability to work in challenging environments.</t>
  </si>
  <si>
    <t>Safety inspectors check workplaces, construction sites, and industrial facilities to ensure safety regulations are being followed. They examine equipment, review procedures, and report violations that could lead to accidents or injuries. A person can enter this career with a high school diploma and specialized training, though some inspectors earn degrees in safety management or engineering. Safety inspectors work in offices and travel to job sites, often conducting hands-on inspections. Attention to detail, knowledge of safety laws, and communication skills are important for ensuring a safe work environment.</t>
  </si>
  <si>
    <t>Smart grid technicians install and maintain advanced electrical grid systems that improve energy efficiency and reliability. They work with smart meters, sensors, and communication networks that help power companies manage electricity use in real time. Smart grid technicians need to complete a program at a technical college or have specialized training in electrical systems. Smart grid technicians work in the field, traveling to power lines, substations, and customer locations to install and repair equipment. They need strong troubleshooting skills, electrical knowledge, and the ability to work outdoors in various conditions.</t>
  </si>
  <si>
    <t>Any solar system with solar panels and related equipment, whether large or small, needs to be installed properly; this is the job of a solar installer. Photovoltaic, or solar panel, systems are designed specifically for the location where they are being installed. Residential systems are sized to meet the needs of the family living in the home; commercial systems, such as for a school or shopping center, will provide most of the electricity for the business; utility systems will function much like a power plant, in that they provide electricity for the community around them. Utility systems are quite large and are often installed in an empty field or someplace similar. The racking, wiring, and special equipment like inverters and charge controllers that go along with the solar panels themselves are all things a solar installer needs to know. They spend time in an office designing the system, and then go to the location where the system will be installed and do the work. Solar installers are often licensed electricians with additional certifications in solar systems. Some solar system companies will train high school graduates in-house to be assistants; someone who designs, sites, and installs a solar system will have completed several years of education after high school. That education can be from an apprenticeship or provided at a community or technical college.</t>
  </si>
  <si>
    <t>Solar marketing specialists promote solar energy products and services to homeowners, businesses, and communities. They develop advertising campaigns, manage social media, and educate potential customers on the benefits of solar power. A person can enter this field with a background in marketing, communications, or environmental studies, often with a bachelor’s degree. Solar marketing specialists work in offices, attend industry events, and sometimes visit project sites. They need creativity, communication skills, and knowledge of renewable energy to effectively connect with customers and expand the use of solar power.</t>
  </si>
  <si>
    <t>Surveyors measure land and create maps used for construction, property boundaries, and infrastructure projects like pipelines. They use specialized tools like GPS and laser equipment to collect accurate land measurements. A person needs an associate or bachelor’s degree in surveying or a related field to enter this career, along with state licensing. Surveyors work outdoors in all types of weather and spend time in offices analyzing data and creating reports. They need strong attention to detail, mathematical skills, and the ability to work with technology to provide precise measurements for engineers and developers.</t>
  </si>
  <si>
    <t>Transmission system operators control the high-voltage power grid, ensuring electricity flows safely and efficiently from power plants to homes and businesses. They monitor energy demand, adjust power generation, and respond to system disturbances to prevent outages. A person typically needs an associate or bachelor’s degree in electrical engineering, energy management, or a related field, along with specialized training and certification. Transmission system operators work in control centers and must stay alert during long shifts. They need strong decision-making, problem-solving, and technical skills to manage the electrical grid in real time.</t>
  </si>
  <si>
    <t>Turbine technicians install, maintain, and repair wind and steam turbines used for electricity generation. They inspect mechanical and electrical components, troubleshoot issues, and perform routine maintenance to keep turbines running efficiently. A person can enter this career with a technical school certificate or associate degree in wind energy, mechanical technology, or a related field. Turbine technicians work in the field, often at great heights or in confined spaces. They need mechanical aptitude, physical endurance, and the ability to work safely in challenging environments.</t>
  </si>
  <si>
    <t>Weatherization technicians focus primarily on heating and cooling equipment in homes. They might do routine inspections and maintenance on this equipment, but they won’t do repairs of any problems they find. They will also inspect attics and basements for proper insulation and install insulation, weatherstripping, and caulking as needed to reduce air infiltration. Some weatherization technicians also check water heaters and the flow rates of bathroom and kitchen faucets. Some weatherization tech jobs are entry-level positions, but about one-fourth of WTs have an associate’s degree or higher. WTs need to be able to climb stairs and ladders, and work outdoors in all weather.</t>
  </si>
  <si>
    <t>Welders use heat and pressure to join metal parts in industries like construction, manufacturing, and energy. They work on everything from pipelines and buildings to power plants and wind turbines. A person can enter this career with a high school diploma and training from a trade school, apprenticeship, or on-the-job experience. Welders work in workshops, factories, and outdoor job sites, sometimes in extreme weather conditions. They need good hand-eye coordination, attention to detail, and knowledge of different welding techniques to create strong and precise metal structures.</t>
  </si>
  <si>
    <t>Energy Career Enigma Student Infosheet (Custom List)</t>
  </si>
  <si>
    <t>For Student Preparation:</t>
  </si>
  <si>
    <t>Pre-set career mode:</t>
  </si>
  <si>
    <t>Custom career list mode:</t>
  </si>
  <si>
    <r>
      <t>Use the</t>
    </r>
    <r>
      <rPr>
        <i/>
        <sz val="11"/>
        <color theme="1"/>
        <rFont val="Calibri"/>
        <family val="2"/>
        <scheme val="minor"/>
      </rPr>
      <t xml:space="preserve"> Infosheet</t>
    </r>
    <r>
      <rPr>
        <sz val="11"/>
        <color theme="1"/>
        <rFont val="Calibri"/>
        <family val="2"/>
        <scheme val="minor"/>
      </rPr>
      <t xml:space="preserve"> already provided in the </t>
    </r>
    <r>
      <rPr>
        <i/>
        <sz val="11"/>
        <color theme="1"/>
        <rFont val="Calibri"/>
        <family val="2"/>
        <scheme val="minor"/>
      </rPr>
      <t>Energy Career Enigma</t>
    </r>
    <r>
      <rPr>
        <sz val="11"/>
        <color theme="1"/>
        <rFont val="Calibri"/>
        <family val="2"/>
        <scheme val="minor"/>
      </rPr>
      <t xml:space="preserve"> curriculum guide on page XX.</t>
    </r>
  </si>
  <si>
    <t>Tips for Best Success:</t>
  </si>
  <si>
    <t>START:</t>
  </si>
  <si>
    <t>CHOOSE CAREERS:</t>
  </si>
  <si>
    <t>CHECK:</t>
  </si>
  <si>
    <t>ENTER CLUES:</t>
  </si>
  <si>
    <t>IMPORTANT:</t>
  </si>
  <si>
    <t>To edit the career list, follow the instructions provided below.</t>
  </si>
  <si>
    <t>The rest of the spreadsheet tabs should automatically populate according to the careers you select.</t>
  </si>
  <si>
    <t>and select each team’s clue choices for each of the rounds by selecting the letters from the drop down boxes under each career.</t>
  </si>
  <si>
    <r>
      <t xml:space="preserve">Return to the </t>
    </r>
    <r>
      <rPr>
        <i/>
        <sz val="11"/>
        <color theme="1"/>
        <rFont val="Calibri"/>
        <family val="2"/>
        <scheme val="minor"/>
      </rPr>
      <t>Teacher Input</t>
    </r>
    <r>
      <rPr>
        <sz val="11"/>
        <color theme="1"/>
        <rFont val="Calibri"/>
        <family val="2"/>
        <scheme val="minor"/>
      </rPr>
      <t xml:space="preserve"> tab and select each team’s clue choices for each of the rounds by selecting the letters </t>
    </r>
  </si>
  <si>
    <t>from the drop down boxes under each career after they have submitted them to you.</t>
  </si>
  <si>
    <t>Construction Manager</t>
  </si>
  <si>
    <r>
      <t xml:space="preserve">The careers you selected on the </t>
    </r>
    <r>
      <rPr>
        <i/>
        <sz val="11"/>
        <color theme="1"/>
        <rFont val="Calibri"/>
        <family val="2"/>
        <scheme val="minor"/>
      </rPr>
      <t>X</t>
    </r>
    <r>
      <rPr>
        <sz val="11"/>
        <color theme="1"/>
        <rFont val="Calibri"/>
        <family val="2"/>
        <scheme val="minor"/>
      </rPr>
      <t xml:space="preserve"> tab will have populated along with a one-paragraph description of each.</t>
    </r>
  </si>
  <si>
    <r>
      <t xml:space="preserve">Print this spreadsheet (3 pages) and distribute it to students to prepare their </t>
    </r>
    <r>
      <rPr>
        <i/>
        <sz val="11"/>
        <color theme="1"/>
        <rFont val="Calibri"/>
        <family val="2"/>
        <scheme val="minor"/>
      </rPr>
      <t>Data Sheets</t>
    </r>
    <r>
      <rPr>
        <sz val="11"/>
        <color theme="1"/>
        <rFont val="Calibri"/>
        <family val="2"/>
        <scheme val="minor"/>
      </rPr>
      <t xml:space="preserve"> before game play.</t>
    </r>
  </si>
  <si>
    <r>
      <t xml:space="preserve">After choosing the careers as outlined above, click on the </t>
    </r>
    <r>
      <rPr>
        <i/>
        <sz val="11"/>
        <color theme="1"/>
        <rFont val="Calibri"/>
        <family val="2"/>
        <scheme val="minor"/>
      </rPr>
      <t>Student Infosheet</t>
    </r>
    <r>
      <rPr>
        <sz val="11"/>
        <color theme="1"/>
        <rFont val="Calibri"/>
        <family val="2"/>
        <scheme val="minor"/>
      </rPr>
      <t xml:space="preserve"> tab.</t>
    </r>
  </si>
  <si>
    <t>Move to the next column and select another career, but make sure you do not select them in alphabetical order.</t>
  </si>
  <si>
    <r>
      <t xml:space="preserve">Click on the </t>
    </r>
    <r>
      <rPr>
        <i/>
        <sz val="11"/>
        <color theme="1"/>
        <rFont val="Calibri"/>
        <family val="2"/>
        <scheme val="minor"/>
      </rPr>
      <t>X</t>
    </r>
    <r>
      <rPr>
        <sz val="11"/>
        <color theme="1"/>
        <rFont val="Calibri"/>
        <family val="2"/>
        <scheme val="minor"/>
      </rPr>
      <t xml:space="preserve"> tab.</t>
    </r>
  </si>
  <si>
    <r>
      <rPr>
        <b/>
        <sz val="11"/>
        <color theme="1"/>
        <rFont val="Calibri"/>
        <family val="2"/>
        <scheme val="minor"/>
      </rPr>
      <t>Use the pre-set careers</t>
    </r>
    <r>
      <rPr>
        <sz val="11"/>
        <color theme="1"/>
        <rFont val="Calibri"/>
        <family val="2"/>
        <scheme val="minor"/>
      </rPr>
      <t xml:space="preserve">. Once your students have submitted the clues they wish to reveal for each career, go to the </t>
    </r>
    <r>
      <rPr>
        <i/>
        <sz val="11"/>
        <color theme="1"/>
        <rFont val="Calibri"/>
        <family val="2"/>
        <scheme val="minor"/>
      </rPr>
      <t>Teacher Input</t>
    </r>
    <r>
      <rPr>
        <sz val="11"/>
        <color theme="1"/>
        <rFont val="Calibri"/>
        <family val="2"/>
        <scheme val="minor"/>
      </rPr>
      <t xml:space="preserve"> tab </t>
    </r>
  </si>
  <si>
    <t>Description</t>
  </si>
  <si>
    <t>This person may also be certified in other areas besides this specific title.</t>
  </si>
  <si>
    <t>This person can be certified with a few years' experience and after completing the required coursework.</t>
  </si>
  <si>
    <t>This person keeps others on the go.</t>
  </si>
  <si>
    <t>This peron's job is mostly Monday - Friday, with some extra work on weekends and evenings.</t>
  </si>
  <si>
    <t>This job requires at least a bachelor's degree, plus additional certifications.</t>
  </si>
  <si>
    <t>To be licensed, this person must pass a set of exams and complete a minimum amount of time on the job.</t>
  </si>
  <si>
    <t>This person usually works Monday - Friday 9-5 but can be called in for emergencies.</t>
  </si>
  <si>
    <t>This job usually requires several years' experience, and many in this field have associate's degrees.</t>
  </si>
  <si>
    <t>This person climbs stairs and ladders, crawls around in crawl spaces and attics, aor may exclusively work outdoors.</t>
  </si>
  <si>
    <t>Team number:</t>
  </si>
  <si>
    <t>Career:</t>
  </si>
  <si>
    <t>For Student Team Clue Choice:</t>
  </si>
  <si>
    <r>
      <t xml:space="preserve">Use the </t>
    </r>
    <r>
      <rPr>
        <i/>
        <sz val="11"/>
        <color theme="1"/>
        <rFont val="Calibri"/>
        <family val="2"/>
        <scheme val="minor"/>
      </rPr>
      <t>Career Clues</t>
    </r>
    <r>
      <rPr>
        <sz val="11"/>
        <color theme="1"/>
        <rFont val="Calibri"/>
        <family val="2"/>
        <scheme val="minor"/>
      </rPr>
      <t xml:space="preserve"> already provided in the </t>
    </r>
    <r>
      <rPr>
        <i/>
        <sz val="11"/>
        <color theme="1"/>
        <rFont val="Calibri"/>
        <family val="2"/>
        <scheme val="minor"/>
      </rPr>
      <t>Energy Career Enigma</t>
    </r>
    <r>
      <rPr>
        <sz val="11"/>
        <color theme="1"/>
        <rFont val="Calibri"/>
        <family val="2"/>
        <scheme val="minor"/>
      </rPr>
      <t xml:space="preserve"> curriculum guide on pages XX-XX.</t>
    </r>
  </si>
  <si>
    <r>
      <t xml:space="preserve">After choosing the careers as outlined above, click on the </t>
    </r>
    <r>
      <rPr>
        <i/>
        <sz val="11"/>
        <color theme="1"/>
        <rFont val="Calibri"/>
        <family val="2"/>
        <scheme val="minor"/>
      </rPr>
      <t>Team Clues</t>
    </r>
    <r>
      <rPr>
        <sz val="11"/>
        <color theme="1"/>
        <rFont val="Calibri"/>
        <family val="2"/>
        <scheme val="minor"/>
      </rPr>
      <t xml:space="preserve"> tab.</t>
    </r>
  </si>
  <si>
    <r>
      <t xml:space="preserve">The careers you selected on the </t>
    </r>
    <r>
      <rPr>
        <i/>
        <sz val="11"/>
        <color theme="1"/>
        <rFont val="Calibri"/>
        <family val="2"/>
        <scheme val="minor"/>
      </rPr>
      <t>X</t>
    </r>
    <r>
      <rPr>
        <sz val="11"/>
        <color theme="1"/>
        <rFont val="Calibri"/>
        <family val="2"/>
        <scheme val="minor"/>
      </rPr>
      <t xml:space="preserve"> tab will have populated along with six clues, labeled A-F, for each career. The page is formatted for one career per printed page.</t>
    </r>
  </si>
  <si>
    <t>Print this spreadsheet (10 pages) and distribute the correct clue page to each team of students.</t>
  </si>
  <si>
    <r>
      <rPr>
        <b/>
        <sz val="11"/>
        <color theme="1"/>
        <rFont val="Calibri"/>
        <family val="2"/>
        <scheme val="minor"/>
      </rPr>
      <t xml:space="preserve">Be careful to avoid typing over any cells in the spreadsheet. </t>
    </r>
    <r>
      <rPr>
        <sz val="11"/>
        <color theme="1"/>
        <rFont val="Calibri"/>
        <family val="2"/>
        <scheme val="minor"/>
      </rPr>
      <t>Doing so may cause the spreadsheet to malfunction or display the incorrect information when you play the game.</t>
    </r>
  </si>
  <si>
    <r>
      <t xml:space="preserve">This sheet is pre-loaded with information and references to auto-populate the various tabs for game play. It is </t>
    </r>
    <r>
      <rPr>
        <i/>
        <sz val="11"/>
        <color theme="1"/>
        <rFont val="Calibri"/>
        <family val="2"/>
        <scheme val="minor"/>
      </rPr>
      <t>strongly encouraged</t>
    </r>
    <r>
      <rPr>
        <sz val="11"/>
        <color theme="1"/>
        <rFont val="Calibri"/>
        <family val="2"/>
        <scheme val="minor"/>
      </rPr>
      <t xml:space="preserve"> that you do not type or edit cells.</t>
    </r>
  </si>
  <si>
    <t>Energy Career Enigma Score Card</t>
  </si>
  <si>
    <t>Team Number:</t>
  </si>
  <si>
    <t xml:space="preserve">Notes:  </t>
  </si>
  <si>
    <t>Scoring:</t>
  </si>
  <si>
    <t>On a separate sheet of paper, list the careers in alphabetical order.</t>
  </si>
  <si>
    <t>Starting in cell D9, use the drop-down menus to select the careers such that they appear in alphabetical order.</t>
  </si>
  <si>
    <t>Continue selecting careers down that column and then the next such that the score card lists clues in alphabetical order.</t>
  </si>
  <si>
    <r>
      <t xml:space="preserve">Use the </t>
    </r>
    <r>
      <rPr>
        <i/>
        <sz val="11"/>
        <color theme="1"/>
        <rFont val="Calibri"/>
        <family val="2"/>
        <scheme val="minor"/>
      </rPr>
      <t>Energy Career Enigma Score Card</t>
    </r>
    <r>
      <rPr>
        <sz val="11"/>
        <color theme="1"/>
        <rFont val="Calibri"/>
        <family val="2"/>
        <scheme val="minor"/>
      </rPr>
      <t xml:space="preserve"> already provided in the </t>
    </r>
    <r>
      <rPr>
        <i/>
        <sz val="11"/>
        <color theme="1"/>
        <rFont val="Calibri"/>
        <family val="2"/>
        <scheme val="minor"/>
      </rPr>
      <t>Energy Career Enigma</t>
    </r>
    <r>
      <rPr>
        <sz val="11"/>
        <color theme="1"/>
        <rFont val="Calibri"/>
        <family val="2"/>
        <scheme val="minor"/>
      </rPr>
      <t xml:space="preserve"> curriculum guide on page XX.</t>
    </r>
  </si>
  <si>
    <t>Print ten copies of this spreadsheet, one for each team.</t>
  </si>
  <si>
    <r>
      <t xml:space="preserve">Ensure you didn't select careers in alphabetical order, 1-10, when choosing them from the drop-down menus on the </t>
    </r>
    <r>
      <rPr>
        <i/>
        <sz val="11"/>
        <color theme="1"/>
        <rFont val="Calibri"/>
        <family val="2"/>
        <scheme val="minor"/>
      </rPr>
      <t>X</t>
    </r>
    <r>
      <rPr>
        <sz val="11"/>
        <color theme="1"/>
        <rFont val="Calibri"/>
        <family val="2"/>
        <scheme val="minor"/>
      </rPr>
      <t xml:space="preserve"> tab. Savvy students will pick up on that right away!</t>
    </r>
  </si>
  <si>
    <r>
      <rPr>
        <b/>
        <sz val="11"/>
        <color theme="1"/>
        <rFont val="Calibri"/>
        <family val="2"/>
        <scheme val="minor"/>
      </rPr>
      <t>Double-check that you are not projecting</t>
    </r>
    <r>
      <rPr>
        <sz val="11"/>
        <color theme="1"/>
        <rFont val="Calibri"/>
        <family val="2"/>
        <scheme val="minor"/>
      </rPr>
      <t xml:space="preserve"> when you select careers from the drop-down menu or inputting the clue choices.</t>
    </r>
  </si>
  <si>
    <t>choice, do not mark your choice again in subsequent rounds.</t>
  </si>
  <si>
    <t>Subtract 10 points for every incorrect answer. If you have already made a correct</t>
  </si>
  <si>
    <r>
      <rPr>
        <b/>
        <sz val="14"/>
        <color theme="1"/>
        <rFont val="Arial Narrow"/>
        <family val="2"/>
      </rPr>
      <t>Points Won</t>
    </r>
    <r>
      <rPr>
        <sz val="11"/>
        <color theme="1"/>
        <rFont val="Arial Narrow"/>
        <family val="2"/>
      </rPr>
      <t xml:space="preserve"> </t>
    </r>
    <r>
      <rPr>
        <i/>
        <sz val="11"/>
        <color theme="1"/>
        <rFont val="Arial Narrow"/>
        <family val="2"/>
      </rPr>
      <t>(game leader's use only)</t>
    </r>
  </si>
  <si>
    <r>
      <rPr>
        <b/>
        <sz val="13"/>
        <color theme="1"/>
        <rFont val="Arial Narrow"/>
        <family val="2"/>
      </rPr>
      <t>Round One</t>
    </r>
    <r>
      <rPr>
        <sz val="11"/>
        <color theme="1"/>
        <rFont val="Arial Narrow"/>
        <family val="2"/>
      </rPr>
      <t xml:space="preserve"> </t>
    </r>
    <r>
      <rPr>
        <i/>
        <sz val="11"/>
        <color theme="1"/>
        <rFont val="Arial Narrow"/>
        <family val="2"/>
      </rPr>
      <t>30 points for each correct answer</t>
    </r>
  </si>
  <si>
    <r>
      <rPr>
        <b/>
        <sz val="13"/>
        <color theme="1"/>
        <rFont val="Arial Narrow"/>
        <family val="2"/>
      </rPr>
      <t>Round Two</t>
    </r>
    <r>
      <rPr>
        <sz val="11"/>
        <color theme="1"/>
        <rFont val="Arial Narrow"/>
        <family val="2"/>
      </rPr>
      <t xml:space="preserve"> </t>
    </r>
    <r>
      <rPr>
        <i/>
        <sz val="11"/>
        <color theme="1"/>
        <rFont val="Arial Narrow"/>
        <family val="2"/>
      </rPr>
      <t>25 points for each correct answer</t>
    </r>
  </si>
  <si>
    <r>
      <rPr>
        <b/>
        <sz val="13"/>
        <color theme="1"/>
        <rFont val="Arial Narrow"/>
        <family val="2"/>
      </rPr>
      <t>Round Three</t>
    </r>
    <r>
      <rPr>
        <sz val="11"/>
        <color theme="1"/>
        <rFont val="Arial Narrow"/>
        <family val="2"/>
      </rPr>
      <t xml:space="preserve"> 15</t>
    </r>
    <r>
      <rPr>
        <i/>
        <sz val="11"/>
        <color theme="1"/>
        <rFont val="Arial Narrow"/>
        <family val="2"/>
      </rPr>
      <t xml:space="preserve"> points for each correct answer</t>
    </r>
  </si>
  <si>
    <r>
      <rPr>
        <b/>
        <sz val="13"/>
        <color theme="1"/>
        <rFont val="Arial Narrow"/>
        <family val="2"/>
      </rPr>
      <t>Round Four</t>
    </r>
    <r>
      <rPr>
        <sz val="11"/>
        <color theme="1"/>
        <rFont val="Arial Narrow"/>
        <family val="2"/>
      </rPr>
      <t xml:space="preserve"> 1</t>
    </r>
    <r>
      <rPr>
        <i/>
        <sz val="11"/>
        <color theme="1"/>
        <rFont val="Arial Narrow"/>
        <family val="2"/>
      </rPr>
      <t>0 points for each correct answer</t>
    </r>
  </si>
  <si>
    <r>
      <t xml:space="preserve">These instructions also appear in the </t>
    </r>
    <r>
      <rPr>
        <i/>
        <sz val="11"/>
        <color theme="1"/>
        <rFont val="Calibri"/>
        <family val="2"/>
        <scheme val="minor"/>
      </rPr>
      <t xml:space="preserve">Energy Career Enigma Teacher Guide </t>
    </r>
    <r>
      <rPr>
        <sz val="11"/>
        <color theme="1"/>
        <rFont val="Calibri"/>
        <family val="2"/>
        <scheme val="minor"/>
      </rPr>
      <t>on page XX. No need to write them down or print this page!</t>
    </r>
  </si>
  <si>
    <t>For Game Play (both modes):</t>
  </si>
  <si>
    <r>
      <t xml:space="preserve">The answer key will be found in the </t>
    </r>
    <r>
      <rPr>
        <b/>
        <i/>
        <sz val="14"/>
        <color theme="4"/>
        <rFont val="Calibri"/>
        <family val="2"/>
        <scheme val="minor"/>
      </rPr>
      <t>Answers</t>
    </r>
    <r>
      <rPr>
        <b/>
        <sz val="14"/>
        <color theme="4"/>
        <rFont val="Calibri"/>
        <family val="2"/>
        <scheme val="minor"/>
      </rPr>
      <t xml:space="preserve"> tab.</t>
    </r>
  </si>
  <si>
    <r>
      <t xml:space="preserve">Click the </t>
    </r>
    <r>
      <rPr>
        <i/>
        <sz val="11"/>
        <color theme="1"/>
        <rFont val="Calibri"/>
        <family val="2"/>
        <scheme val="minor"/>
      </rPr>
      <t>Score Card</t>
    </r>
    <r>
      <rPr>
        <sz val="11"/>
        <color theme="1"/>
        <rFont val="Calibri"/>
        <family val="2"/>
        <scheme val="minor"/>
      </rPr>
      <t xml:space="preserve"> tab.</t>
    </r>
  </si>
  <si>
    <t>People in this field can be trained in-house by their employers or the manufacturers of the equipment they work with.</t>
  </si>
  <si>
    <t>Licensed individuals in this field have completed formal education at a technical college or as an apprentice .</t>
  </si>
  <si>
    <t>Licensed individuals in this field have completed formal education at a technical college or as an apprentice.</t>
  </si>
  <si>
    <t>This person needs to be comfortable with heights.</t>
  </si>
  <si>
    <t>Training for this job can be done in-house, but most often is completed at a technical or community college.</t>
  </si>
  <si>
    <t>People in this field usually have a certification specific to the work they do, and many have an associate's degree from a trade school.</t>
  </si>
  <si>
    <t xml:space="preserve">Licensed individuals in this field have completed formal educationat a technical college or as an apprentice. </t>
  </si>
  <si>
    <t>Large buildings like factories or schools require many people to keep them clean and running well. The person in charge of a building or group of buildings is a facilities manager, and some have earned the Certified Building Operator designation. A BOC has learned how to keep energy consumption down in a building or campus. Energy efficiency, water efficiency, HVAC controls, and other efficiency-related topics are part of the BOC certification coursework. BOC training has three tiers and can be completed by people who have at least two years’ experience in building operation and maintenance. A BOC may also need to be certified in other systems or areas, depending on their specific job requirements. A person who pursues BOC certification is often already an HVAC technician or electrician. A building operator may have an office they use to monitor equipment or complete paperwork, but they also are often out and about in the building or campus completing work.</t>
  </si>
  <si>
    <t>Energy managers are in charge of managing the energy used in a building or group of buildings like a college campus. From their office, they work with facilities managers to make sure equipment is working properly and scheduled correctly to keep energy consumption down. Energy management might be this person’s only responsibility, or it might one part of a job with more responsibility. A Certified Energy Manager is a special certificate earned by professionals with a bachelor’s degree and experience in the energy industry, and who have completed course work and passed an exam. Only those who have passed the test can use the CEM designation after their name. Some energy managers will have associate’s degrees and be working toward their bachelor’s degree, but all CEMs have at least a bachelor's degree or higher. Energy managers need to understand energy costs, financing, payback periods, and budgets and know how their utilities charge for electricity or natural gas.</t>
  </si>
  <si>
    <t>Like any other vehicle, electric vehicles (EVs) require regular maintenance and sometimes repair of failed systems. An EV technician is someone trained to understand electric vehicles,  their battery systems, motors, and any other parts that move the vehicle. EV technicians have a good understanding of electrical systems and electricity in general as well as typical vehicle systems like transmissions and brakes. Many EV manufacturers offer certification programs for the EVs they make, and some trade schools offer associate’s degrees in EV maintenance and repair. EV technicians need to be able to stand for long periods of time, know how to use tools properly, and be able to troubleshoot and repair electric vehicles.</t>
  </si>
  <si>
    <t xml:space="preserve">Because electricity can be deadly, proper knowledge of how electrical systems are wired and installed is needed to stay safe. Electricians are people who know how to be safe and how to correctly install or repair high voltage (transmission and distribution) or low-voltage (inside a building) systems. Most electrician programs are apprenticeships, and many are paid positions meaning the apprentice earns a paycheck while learning. Electricians may specialize in areas like utilities, controls, construction, or renewable energy by earning additional certifications beyond their apprenticeship and license. Electrician apprenticeships require a high school diploma and other qualifications like physical capability or prohibited substance testing. They have to haul heavy materials and tools to their worksite and need to be in good physical condition. Electricians have to strictly follow safety standards, and are therefore trained to work safely with electricity and in high places. Depending on the job, electricians may work indoors on a construction site or outdoors on electrical lines. Electricians often work regular 9-5 jobs, but may be called for emergencies. </t>
  </si>
  <si>
    <t>Energy auditors check buildings for energy use. They inspect things like temperature, humidity, light levels, air flow, and indoor quality while checking equipment, doors, windows, plumbing, and attic spaces for proper functioning and insulation. Auditors work in all types of buildings. They collect data about how a building is using energy and report their findings along with recommendations to save energy. Some auditor jobs are entry-level and trained on-the-job by utility companies to work with their customers at home. A Certified Energy Auditor must have at least a bachelor’s degree and three years’ work experience. Auditors have to be physically able to climb stairs and ladders and potentially able to fit into tight spaces such as crawl spaces or mechanical rooms.</t>
  </si>
  <si>
    <t>Architects provide the designs and construction drawings for new and renovated buildings. A green architect is an architect who has completed additional course work in sustainable building materials and methods and meets specific criteria set out by groups like LEED and ENERGY STAR. To work in an architectural firm, a person needs to earn a bachelor’s degree. To become a licensed architect with the ability to approve construction drawings, a person needs to pass a set of exams from the National Council of Architecture Registration Board and work a minimum number of hours with licensed architects overseeing their work. They must closely follow building saftey and engineering codes. Green architects go one step further and earn endorsements from organizations identifying and recognizing builders, architects, and the buildings they create as being high performing, low impact structures. They are often in the office, but may complete site inspections.</t>
  </si>
  <si>
    <t>Heating, ventilation, and air conditioning systems are called HVAC systems. An HVAC technician is a person who installs, maintains, and repairs equipment that heats, cools, and provides fresh air to spaces. They also may work on large-scale refrigeration equipment like walk-in coolers in commercial kitchens. HVAC technicians may specialize in residential or commercial systems, or they may work for a manufacturer, installing only their equipment. A high school diploma is needed to start working with a licensed HVAC technician as an assistant; to be fully HVAC licensed and certified in specific equipment types additional classroom training is required. That training may be in-house training with a specific company or manufacturer, or a trade school may provide certification or associate’s degrees in HVAC maintenance and repair. HVAC technicians need to be able to withstand extreme weather conditions outdoors while installing or repairing equipment, and need to be able to crawl into tight spaces, climb ladders, or squeeze around other machinery in mechanical rooms.</t>
  </si>
  <si>
    <t>Plumbers and pipefitters work with the pipes that deliver clean water, remove wastewater, and transport gases and chemicals in buildings and industrial facilities. Plumbers typically install and repair water supply and drainage systems in homes, businesses, and public buildings, while pipefitters focus on assembling and maintaining high-pressure piping systems used in power plants, factories, and other industrial settings. Because every occupied building needs fresh water and plumbing, and many industries require specialized piping systems, these tradespeople work in a variety of environments across the country. To enter these fields, a person needs a high school diploma and must complete a paid apprenticeship program, often through a laborer’s union. Apprentices work full-time alongside experienced professionals while attending classes and completing  course work outside of the work day. Both plumbers and pipefitters need physical strength and endurance to carry heavy tools, climb ladders, and work in tight spaces. While many work regular hours, emergencies can occur, requiring them to be on call for urgent repairs.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</si>
</sst>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26"/>
      <color theme="1"/>
      <name val="Calibri"/>
      <family val="2"/>
      <scheme val="minor"/>
    </font>
    <font>
      <sz val="26"/>
      <color theme="1"/>
      <name val="Calibri"/>
      <family val="2"/>
      <scheme val="minor"/>
    </font>
    <font>
      <sz val="36"/>
      <color theme="1"/>
      <name val="Calibri"/>
      <family val="2"/>
      <scheme val="minor"/>
    </font>
    <font>
      <b/>
      <sz val="36"/>
      <color theme="1"/>
      <name val="Calibri"/>
      <family val="2"/>
      <scheme val="minor"/>
    </font>
    <font>
      <b/>
      <sz val="20"/>
      <color theme="1"/>
      <name val="Calibri"/>
      <family val="2"/>
      <scheme val="minor"/>
    </font>
    <font>
      <sz val="20"/>
      <color theme="1"/>
      <name val="Calibri"/>
      <family val="2"/>
      <scheme val="minor"/>
    </font>
    <font>
      <b/>
      <sz val="24"/>
      <color theme="1"/>
      <name val="Calibri"/>
      <family val="2"/>
      <scheme val="minor"/>
    </font>
    <font>
      <b/>
      <sz val="11"/>
      <color theme="1"/>
      <name val="Calibri"/>
      <family val="2"/>
      <scheme val="minor"/>
    </font>
    <font>
      <b/>
      <sz val="14"/>
      <color theme="1"/>
      <name val="Calibri"/>
      <family val="2"/>
      <scheme val="minor"/>
    </font>
    <font>
      <b/>
      <sz val="18"/>
      <color theme="4"/>
      <name val="Calibri"/>
      <family val="2"/>
      <scheme val="minor"/>
    </font>
    <font>
      <i/>
      <sz val="11"/>
      <color theme="1"/>
      <name val="Calibri"/>
      <family val="2"/>
      <scheme val="minor"/>
    </font>
    <font>
      <b/>
      <sz val="14"/>
      <color theme="1"/>
      <name val="Arial Narrow"/>
      <family val="2"/>
    </font>
    <font>
      <sz val="11"/>
      <color theme="1"/>
      <name val="Arial Narrow"/>
      <family val="2"/>
    </font>
    <font>
      <b/>
      <sz val="18"/>
      <color theme="1"/>
      <name val="Arial Narrow"/>
      <family val="2"/>
    </font>
    <font>
      <sz val="11"/>
      <color theme="1"/>
      <name val="Calibri"/>
      <family val="2"/>
    </font>
    <font>
      <sz val="24"/>
      <color theme="1"/>
      <name val="Calibri"/>
      <family val="2"/>
      <scheme val="minor"/>
    </font>
    <font>
      <sz val="14"/>
      <color theme="1"/>
      <name val="Calibri"/>
      <family val="2"/>
      <scheme val="minor"/>
    </font>
    <font>
      <i/>
      <sz val="11"/>
      <color theme="1"/>
      <name val="Arial Narrow"/>
      <family val="2"/>
    </font>
    <font>
      <b/>
      <sz val="13"/>
      <color theme="1"/>
      <name val="Arial Narrow"/>
      <family val="2"/>
    </font>
    <font>
      <b/>
      <sz val="14"/>
      <color theme="4"/>
      <name val="Calibri"/>
      <family val="2"/>
      <scheme val="minor"/>
    </font>
    <font>
      <b/>
      <i/>
      <sz val="14"/>
      <color theme="4"/>
      <name val="Calibri"/>
      <family val="2"/>
      <scheme val="minor"/>
    </font>
  </fonts>
  <fills count="8">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rgb="FFFFFF00"/>
        <bgColor indexed="64"/>
      </patternFill>
    </fill>
  </fills>
  <borders count="20">
    <border>
      <start/>
      <end/>
      <top/>
      <bottom/>
      <diagonal/>
    </border>
    <border>
      <start style="thin">
        <color auto="1"/>
      </start>
      <end style="thin">
        <color auto="1"/>
      </end>
      <top/>
      <bottom style="hair">
        <color auto="1"/>
      </bottom>
      <diagonal/>
    </border>
    <border>
      <start style="thin">
        <color auto="1"/>
      </start>
      <end style="thin">
        <color auto="1"/>
      </end>
      <top style="hair">
        <color auto="1"/>
      </top>
      <bottom style="hair">
        <color auto="1"/>
      </bottom>
      <diagonal/>
    </border>
    <border>
      <start style="thin">
        <color auto="1"/>
      </start>
      <end style="thin">
        <color auto="1"/>
      </end>
      <top style="hair">
        <color auto="1"/>
      </top>
      <bottom/>
      <diagonal/>
    </border>
    <border>
      <start style="thin">
        <color auto="1"/>
      </start>
      <end style="thin">
        <color auto="1"/>
      </end>
      <top style="thin">
        <color auto="1"/>
      </top>
      <bottom style="thin">
        <color auto="1"/>
      </bottom>
      <diagonal/>
    </border>
    <border>
      <start/>
      <end/>
      <top/>
      <bottom style="thin">
        <color indexed="64"/>
      </bottom>
      <diagonal/>
    </border>
    <border>
      <start/>
      <end/>
      <top style="thick">
        <color auto="1"/>
      </top>
      <bottom/>
      <diagonal/>
    </border>
    <border>
      <start/>
      <end style="thin">
        <color auto="1"/>
      </end>
      <top style="thick">
        <color auto="1"/>
      </top>
      <bottom/>
      <diagonal/>
    </border>
    <border>
      <start style="thin">
        <color auto="1"/>
      </start>
      <end style="thin">
        <color auto="1"/>
      </end>
      <top style="thick">
        <color auto="1"/>
      </top>
      <bottom/>
      <diagonal/>
    </border>
    <border>
      <start style="thin">
        <color auto="1"/>
      </start>
      <end/>
      <top style="thick">
        <color auto="1"/>
      </top>
      <bottom/>
      <diagonal/>
    </border>
    <border>
      <start style="thin">
        <color auto="1"/>
      </start>
      <end style="thin">
        <color auto="1"/>
      </end>
      <top/>
      <bottom style="thin">
        <color auto="1"/>
      </bottom>
      <diagonal/>
    </border>
    <border>
      <start style="thin">
        <color auto="1"/>
      </start>
      <end style="thin">
        <color auto="1"/>
      </end>
      <top style="thin">
        <color auto="1"/>
      </top>
      <bottom/>
      <diagonal/>
    </border>
    <border>
      <start/>
      <end/>
      <top style="thin">
        <color auto="1"/>
      </top>
      <bottom style="thin">
        <color auto="1"/>
      </bottom>
      <diagonal/>
    </border>
    <border>
      <start style="thin">
        <color auto="1"/>
      </start>
      <end/>
      <top style="thin">
        <color auto="1"/>
      </top>
      <bottom/>
      <diagonal/>
    </border>
    <border>
      <start/>
      <end/>
      <top style="thin">
        <color auto="1"/>
      </top>
      <bottom/>
      <diagonal/>
    </border>
    <border>
      <start/>
      <end style="thin">
        <color auto="1"/>
      </end>
      <top style="thin">
        <color auto="1"/>
      </top>
      <bottom/>
      <diagonal/>
    </border>
    <border>
      <start style="thin">
        <color auto="1"/>
      </start>
      <end/>
      <top/>
      <bottom/>
      <diagonal/>
    </border>
    <border>
      <start/>
      <end style="thin">
        <color auto="1"/>
      </end>
      <top/>
      <bottom/>
      <diagonal/>
    </border>
    <border>
      <start style="thin">
        <color auto="1"/>
      </start>
      <end/>
      <top/>
      <bottom style="thin">
        <color auto="1"/>
      </bottom>
      <diagonal/>
    </border>
    <border>
      <start/>
      <end style="thin">
        <color auto="1"/>
      </end>
      <top/>
      <bottom style="thin">
        <color auto="1"/>
      </bottom>
      <diagonal/>
    </border>
  </borders>
  <cellStyleXfs count="1">
    <xf numFmtId="0" fontId="0" fillId="0" borderId="0"/>
  </cellStyleXfs>
  <cellXfs count="75">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2" fillId="0" borderId="0" xfId="0" applyFont="1"/>
    <xf numFmtId="0" fontId="2" fillId="2" borderId="0" xfId="0" applyFont="1" applyFill="1"/>
    <xf numFmtId="0" fontId="0" fillId="3" borderId="0" xfId="0" applyFill="1"/>
    <xf numFmtId="0" fontId="1" fillId="3" borderId="4" xfId="0" applyFont="1" applyFill="1" applyBorder="1"/>
    <xf numFmtId="0" fontId="1" fillId="0" borderId="4" xfId="0" applyFont="1" applyBorder="1"/>
    <xf numFmtId="0" fontId="0" fillId="2" borderId="0" xfId="0" applyFill="1"/>
    <xf numFmtId="0" fontId="4" fillId="0" borderId="0" xfId="0" applyFont="1" applyAlignment="1">
      <alignment horizontal="center"/>
    </xf>
    <xf numFmtId="0" fontId="2" fillId="0" borderId="0" xfId="0" applyFont="1" applyAlignment="1">
      <alignment vertical="center" wrapText="1"/>
    </xf>
    <xf numFmtId="0" fontId="4" fillId="3" borderId="0" xfId="0" applyFont="1" applyFill="1" applyAlignment="1">
      <alignment horizontal="center" vertical="center"/>
    </xf>
    <xf numFmtId="0" fontId="2" fillId="3" borderId="0" xfId="0" applyFont="1" applyFill="1" applyAlignment="1">
      <alignment horizontal="center" vertical="center" wrapText="1"/>
    </xf>
    <xf numFmtId="0" fontId="4" fillId="4" borderId="0" xfId="0" applyFont="1" applyFill="1" applyAlignment="1">
      <alignment horizontal="center" vertical="center"/>
    </xf>
    <xf numFmtId="0" fontId="2" fillId="4" borderId="0" xfId="0" applyFont="1" applyFill="1" applyAlignment="1">
      <alignment horizontal="center" vertical="center" wrapText="1"/>
    </xf>
    <xf numFmtId="0" fontId="3" fillId="3" borderId="1" xfId="0" applyFont="1" applyFill="1" applyBorder="1" applyAlignment="1">
      <alignment horizontal="center" vertical="center"/>
    </xf>
    <xf numFmtId="0" fontId="3" fillId="0" borderId="1" xfId="0" applyFont="1" applyBorder="1" applyAlignment="1">
      <alignment horizontal="center" vertical="center"/>
    </xf>
    <xf numFmtId="0" fontId="3" fillId="3" borderId="2" xfId="0" applyFont="1" applyFill="1" applyBorder="1" applyAlignment="1">
      <alignment horizontal="center" vertical="center"/>
    </xf>
    <xf numFmtId="0" fontId="3" fillId="0" borderId="2" xfId="0" applyFont="1" applyBorder="1" applyAlignment="1">
      <alignment horizontal="center" vertical="center"/>
    </xf>
    <xf numFmtId="0" fontId="3" fillId="3" borderId="3" xfId="0" applyFont="1" applyFill="1" applyBorder="1" applyAlignment="1">
      <alignment horizontal="center" vertical="center"/>
    </xf>
    <xf numFmtId="0" fontId="3" fillId="0" borderId="3" xfId="0" applyFont="1" applyBorder="1" applyAlignment="1">
      <alignment horizontal="center" vertical="center"/>
    </xf>
    <xf numFmtId="0" fontId="1" fillId="0" borderId="0" xfId="0" applyFont="1" applyAlignment="1">
      <alignment horizontal="center" vertical="center"/>
    </xf>
    <xf numFmtId="0" fontId="4" fillId="4" borderId="5" xfId="0" applyFont="1" applyFill="1" applyBorder="1"/>
    <xf numFmtId="0" fontId="1"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0" fillId="2" borderId="6" xfId="0" applyFill="1" applyBorder="1"/>
    <xf numFmtId="0" fontId="0" fillId="0" borderId="0" xfId="0" applyAlignment="1">
      <alignment horizontal="center"/>
    </xf>
    <xf numFmtId="0" fontId="7" fillId="5" borderId="0" xfId="0" applyFont="1" applyFill="1" applyAlignment="1">
      <alignment vertical="center"/>
    </xf>
    <xf numFmtId="0" fontId="7" fillId="5" borderId="0" xfId="0" applyFont="1" applyFill="1" applyAlignment="1">
      <alignment horizontal="center" vertical="center"/>
    </xf>
    <xf numFmtId="0" fontId="7" fillId="2" borderId="0" xfId="0" applyFont="1" applyFill="1" applyAlignment="1">
      <alignment vertical="center"/>
    </xf>
    <xf numFmtId="0" fontId="7" fillId="3" borderId="0" xfId="0" applyFont="1" applyFill="1" applyAlignment="1">
      <alignment vertical="center"/>
    </xf>
    <xf numFmtId="0" fontId="7" fillId="3" borderId="0" xfId="0" applyFont="1" applyFill="1" applyAlignment="1">
      <alignment horizontal="center" vertical="center"/>
    </xf>
    <xf numFmtId="0" fontId="2" fillId="0" borderId="10" xfId="0" applyFont="1" applyBorder="1"/>
    <xf numFmtId="0" fontId="9" fillId="3" borderId="10" xfId="0" applyFont="1" applyFill="1" applyBorder="1" applyAlignment="1">
      <alignment vertical="center" wrapText="1"/>
    </xf>
    <xf numFmtId="0" fontId="9" fillId="0" borderId="10" xfId="0" applyFont="1" applyBorder="1" applyAlignment="1">
      <alignment vertical="center" wrapText="1"/>
    </xf>
    <xf numFmtId="0" fontId="0" fillId="4" borderId="0" xfId="0" applyFill="1"/>
    <xf numFmtId="0" fontId="0" fillId="4" borderId="0" xfId="0" applyFill="1" applyAlignment="1">
      <alignment horizontal="right"/>
    </xf>
    <xf numFmtId="0" fontId="10" fillId="4" borderId="0" xfId="0" applyFont="1" applyFill="1"/>
    <xf numFmtId="0" fontId="0" fillId="6" borderId="0" xfId="0" applyFill="1" applyAlignment="1">
      <alignment horizontal="center" vertical="center" wrapText="1"/>
    </xf>
    <xf numFmtId="0" fontId="2" fillId="3" borderId="0" xfId="0" applyFont="1" applyFill="1" applyAlignment="1">
      <alignment horizontal="center" vertical="center" wrapText="1" readingOrder="1"/>
    </xf>
    <xf numFmtId="0" fontId="4" fillId="4" borderId="5" xfId="0" applyFont="1" applyFill="1" applyBorder="1" applyAlignment="1">
      <alignment horizontal="center"/>
    </xf>
    <xf numFmtId="0" fontId="0" fillId="0" borderId="0" xfId="0" applyAlignment="1">
      <alignment horizontal="left" vertical="center" wrapText="1"/>
    </xf>
    <xf numFmtId="0" fontId="12" fillId="0" borderId="11" xfId="0" applyFont="1" applyBorder="1"/>
    <xf numFmtId="0" fontId="13" fillId="0" borderId="0" xfId="0" applyFont="1"/>
    <xf numFmtId="0" fontId="8" fillId="4" borderId="0" xfId="0" applyFont="1" applyFill="1"/>
    <xf numFmtId="0" fontId="13" fillId="0" borderId="10" xfId="0" applyFont="1" applyBorder="1" applyAlignment="1">
      <alignment vertical="top" wrapText="1"/>
    </xf>
    <xf numFmtId="0" fontId="0" fillId="7" borderId="0" xfId="0" applyFill="1"/>
    <xf numFmtId="0" fontId="0" fillId="7" borderId="0" xfId="0" applyFill="1" applyAlignment="1">
      <alignment horizontal="right"/>
    </xf>
    <xf numFmtId="0" fontId="15" fillId="0" borderId="0" xfId="0" applyFont="1"/>
    <xf numFmtId="0" fontId="4" fillId="4" borderId="5" xfId="0" applyFont="1" applyFill="1" applyBorder="1" applyAlignment="1">
      <alignment horizontal="center" wrapText="1"/>
    </xf>
    <xf numFmtId="0" fontId="16" fillId="3" borderId="0" xfId="0" applyFont="1" applyFill="1" applyAlignment="1">
      <alignment horizontal="center" vertical="center" wrapText="1" readingOrder="1"/>
    </xf>
    <xf numFmtId="0" fontId="4" fillId="4" borderId="5" xfId="0" applyFont="1" applyFill="1" applyBorder="1" applyAlignment="1">
      <alignment horizontal="center" wrapText="1" readingOrder="1"/>
    </xf>
    <xf numFmtId="0" fontId="2" fillId="4" borderId="0" xfId="0" applyFont="1" applyFill="1" applyAlignment="1">
      <alignment horizontal="center" vertical="center" wrapText="1" readingOrder="1"/>
    </xf>
    <xf numFmtId="0" fontId="0" fillId="0" borderId="0" xfId="0" applyAlignment="1">
      <alignment horizontal="center" wrapText="1" readingOrder="1"/>
    </xf>
    <xf numFmtId="0" fontId="9" fillId="0" borderId="4" xfId="0" applyFont="1" applyBorder="1" applyAlignment="1">
      <alignment vertical="center"/>
    </xf>
    <xf numFmtId="0" fontId="17" fillId="0" borderId="4" xfId="0" applyFont="1" applyBorder="1" applyAlignment="1">
      <alignment horizontal="center" vertical="center" wrapText="1"/>
    </xf>
    <xf numFmtId="0" fontId="0" fillId="0" borderId="0" xfId="0" applyAlignment="1">
      <alignment vertical="center"/>
    </xf>
    <xf numFmtId="0" fontId="8" fillId="4" borderId="0" xfId="0" applyFont="1" applyFill="1" applyAlignment="1">
      <alignment horizontal="right"/>
    </xf>
    <xf numFmtId="0" fontId="0" fillId="0" borderId="5" xfId="0" applyBorder="1"/>
    <xf numFmtId="0" fontId="8" fillId="0" borderId="0" xfId="0" applyFont="1" applyAlignment="1">
      <alignment horizontal="right"/>
    </xf>
    <xf numFmtId="0" fontId="0" fillId="0" borderId="13"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13" fillId="0" borderId="5" xfId="0" applyFont="1" applyBorder="1"/>
    <xf numFmtId="0" fontId="13" fillId="0" borderId="12" xfId="0" applyFont="1" applyBorder="1"/>
    <xf numFmtId="0" fontId="13" fillId="0" borderId="14" xfId="0" applyFont="1" applyBorder="1"/>
    <xf numFmtId="0" fontId="8" fillId="0" borderId="5" xfId="0" applyFont="1" applyBorder="1"/>
    <xf numFmtId="0" fontId="20" fillId="4" borderId="0" xfId="0" applyFont="1" applyFill="1"/>
    <xf numFmtId="0" fontId="5" fillId="4" borderId="5" xfId="0" applyFont="1" applyFill="1" applyBorder="1" applyAlignment="1">
      <alignment horizontal="center" vertical="center"/>
    </xf>
    <xf numFmtId="0" fontId="4" fillId="4" borderId="5" xfId="0" applyFont="1" applyFill="1" applyBorder="1" applyAlignment="1">
      <alignment horizontal="center"/>
    </xf>
    <xf numFmtId="0" fontId="14" fillId="0" borderId="0" xfId="0" applyFon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styles" Target="style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theme" Target="theme/theme1.xml"/><Relationship Id="rId2" Type="http://purl.oclc.org/ooxml/officeDocument/relationships/worksheet" Target="worksheets/sheet2.xml"/><Relationship Id="rId16" Type="http://purl.oclc.org/ooxml/officeDocument/relationships/calcChain" Target="calcChain.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schemas.microsoft.com/office/2017/10/relationships/person" Target="persons/person.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sharedStrings" Target="sharedStrings.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1</xdr:col>
      <xdr:colOff>0</xdr:colOff>
      <xdr:row>0</xdr:row>
      <xdr:rowOff>0</xdr:rowOff>
    </xdr:from>
    <xdr:to>
      <xdr:col>1</xdr:col>
      <xdr:colOff>838200</xdr:colOff>
      <xdr:row>4</xdr:row>
      <xdr:rowOff>69789</xdr:rowOff>
    </xdr:to>
    <xdr:pic>
      <xdr:nvPicPr>
        <xdr:cNvPr id="2" name="Picture 1">
          <a:extLst>
            <a:ext uri="{FF2B5EF4-FFF2-40B4-BE49-F238E27FC236}">
              <a16:creationId xmlns:a16="http://schemas.microsoft.com/office/drawing/2014/main" id="{308156D4-4B7A-1B29-7848-61914E06A58B}"/>
            </a:ext>
          </a:extLst>
        </xdr:cNvPr>
        <xdr:cNvPicPr>
          <a:picLocks noChangeAspect="1"/>
        </xdr:cNvPicPr>
      </xdr:nvPicPr>
      <xdr:blipFill>
        <a:blip xmlns:r="http://purl.oclc.org/ooxml/officeDocument/relationships" r:embed="rId1"/>
        <a:stretch>
          <a:fillRect/>
        </a:stretch>
      </xdr:blipFill>
      <xdr:spPr>
        <a:xfrm>
          <a:off x="0" y="0"/>
          <a:ext cx="838200" cy="854014"/>
        </a:xfrm>
        <a:prstGeom prst="rect">
          <a:avLst/>
        </a:prstGeom>
      </xdr:spPr>
    </xdr:pic>
    <xdr:clientData/>
  </xdr:twoCellAnchor>
</xdr:wsDr>
</file>

<file path=xl/persons/person.xml><?xml version="1.0" encoding="utf-8"?>
<personList xmlns="http://schemas.microsoft.com/office/spreadsheetml/2018/threadedcomments" xmlns:x="http://purl.oclc.org/ooxml/spreadsheetml/main"/>
</file>

<file path=xl/theme/theme1.xml><?xml version="1.0" encoding="utf-8"?>
<a:theme xmlns:a="http://purl.oclc.org/ooxml/drawingml/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0.bin"/></Relationships>
</file>

<file path=xl/worksheets/_rels/sheet11.xml.rels><?xml version="1.0" encoding="UTF-8" standalone="yes"?>
<Relationships xmlns="http://schemas.openxmlformats.org/package/2006/relationships"><Relationship Id="rId1" Type="http://purl.oclc.org/ooxml/officeDocument/relationships/printerSettings" Target="../printerSettings/printerSettings1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8.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AB3FF-B4CD-4043-BCB9-CEA05487E96D}">
  <dimension ref="A1:Y73"/>
  <sheetViews>
    <sheetView workbookViewId="0">
      <selection activeCell="S37" sqref="S37"/>
    </sheetView>
  </sheetViews>
  <sheetFormatPr defaultRowHeight="15" x14ac:dyDescent="0.25"/>
  <cols>
    <col min="1" max="1" width="10.42578125" customWidth="1"/>
    <col min="2" max="2" width="6.140625" customWidth="1"/>
  </cols>
  <sheetData>
    <row r="1" spans="1:25" ht="23.25" x14ac:dyDescent="0.35">
      <c r="A1" s="38" t="s">
        <v>136</v>
      </c>
      <c r="B1" s="38"/>
      <c r="C1" s="38"/>
      <c r="D1" s="38"/>
      <c r="E1" s="36"/>
      <c r="F1" s="36"/>
      <c r="G1" s="36"/>
      <c r="H1" s="36"/>
      <c r="I1" s="36"/>
      <c r="J1" s="36"/>
      <c r="K1" s="36"/>
      <c r="L1" s="36"/>
      <c r="M1" s="36"/>
      <c r="N1" s="36"/>
      <c r="O1" s="36"/>
      <c r="P1" s="36"/>
      <c r="Q1" s="36"/>
      <c r="R1" s="36"/>
      <c r="S1" s="36"/>
      <c r="T1" s="36"/>
      <c r="U1" s="36"/>
      <c r="V1" s="36"/>
      <c r="W1" s="36"/>
      <c r="X1" s="36"/>
      <c r="Y1" s="36"/>
    </row>
    <row r="2" spans="1:25" x14ac:dyDescent="0.25">
      <c r="A2" s="47"/>
      <c r="B2" s="48" t="s">
        <v>356</v>
      </c>
      <c r="C2" s="36" t="s">
        <v>387</v>
      </c>
      <c r="D2" s="36"/>
      <c r="E2" s="36"/>
      <c r="F2" s="36"/>
      <c r="G2" s="36"/>
      <c r="H2" s="36"/>
      <c r="I2" s="36"/>
      <c r="J2" s="36"/>
      <c r="K2" s="36"/>
      <c r="L2" s="36"/>
      <c r="M2" s="36"/>
      <c r="N2" s="36"/>
      <c r="O2" s="36"/>
      <c r="P2" s="36"/>
      <c r="Q2" s="36"/>
      <c r="R2" s="36"/>
      <c r="S2" s="36"/>
      <c r="T2" s="36"/>
      <c r="U2" s="36"/>
      <c r="V2" s="36"/>
      <c r="W2" s="36"/>
      <c r="X2" s="36"/>
      <c r="Y2" s="36"/>
    </row>
    <row r="3" spans="1:25" x14ac:dyDescent="0.25">
      <c r="A3" s="36"/>
      <c r="B3" s="37"/>
      <c r="C3" s="36" t="s">
        <v>357</v>
      </c>
      <c r="D3" s="36"/>
      <c r="E3" s="36"/>
      <c r="F3" s="36"/>
      <c r="G3" s="36"/>
      <c r="H3" s="36"/>
      <c r="I3" s="36"/>
      <c r="J3" s="36"/>
      <c r="K3" s="36"/>
      <c r="L3" s="36"/>
      <c r="M3" s="36"/>
      <c r="N3" s="36"/>
      <c r="O3" s="36"/>
      <c r="P3" s="36"/>
      <c r="Q3" s="36"/>
      <c r="R3" s="36"/>
      <c r="S3" s="36"/>
      <c r="T3" s="36"/>
      <c r="U3" s="36"/>
      <c r="V3" s="36"/>
      <c r="W3" s="36"/>
      <c r="X3" s="36"/>
      <c r="Y3" s="36"/>
    </row>
    <row r="4" spans="1:25" x14ac:dyDescent="0.25">
      <c r="A4" s="36"/>
      <c r="B4" s="37"/>
      <c r="C4" s="36" t="s">
        <v>406</v>
      </c>
      <c r="D4" s="36"/>
      <c r="E4" s="36"/>
      <c r="F4" s="36"/>
      <c r="G4" s="36"/>
      <c r="H4" s="36"/>
      <c r="I4" s="36"/>
      <c r="J4" s="36"/>
      <c r="K4" s="36"/>
      <c r="L4" s="36"/>
      <c r="M4" s="36"/>
      <c r="N4" s="36"/>
      <c r="O4" s="36"/>
      <c r="P4" s="36"/>
      <c r="Q4" s="36"/>
      <c r="R4" s="36"/>
      <c r="S4" s="36"/>
      <c r="T4" s="36"/>
      <c r="U4" s="36"/>
      <c r="V4" s="36"/>
      <c r="W4" s="36"/>
      <c r="X4" s="36"/>
      <c r="Y4" s="36"/>
    </row>
    <row r="5" spans="1:25" x14ac:dyDescent="0.25">
      <c r="A5" s="36"/>
      <c r="B5" s="37"/>
      <c r="C5" s="36"/>
      <c r="D5" s="36"/>
      <c r="E5" s="36"/>
      <c r="F5" s="36"/>
      <c r="G5" s="36"/>
      <c r="H5" s="36"/>
      <c r="I5" s="36"/>
      <c r="J5" s="36"/>
      <c r="K5" s="36"/>
      <c r="L5" s="36"/>
      <c r="M5" s="36"/>
      <c r="N5" s="36"/>
      <c r="O5" s="36"/>
      <c r="P5" s="36"/>
      <c r="Q5" s="36"/>
      <c r="R5" s="36"/>
      <c r="S5" s="36"/>
      <c r="T5" s="36"/>
      <c r="U5" s="36"/>
      <c r="V5" s="36"/>
      <c r="W5" s="36"/>
      <c r="X5" s="36"/>
      <c r="Y5" s="36"/>
    </row>
    <row r="6" spans="1:25" ht="18.75" x14ac:dyDescent="0.3">
      <c r="A6" s="71" t="s">
        <v>137</v>
      </c>
      <c r="B6" s="36"/>
      <c r="C6" s="36"/>
      <c r="D6" s="36"/>
      <c r="E6" s="36"/>
      <c r="F6" s="36"/>
      <c r="G6" s="36"/>
      <c r="H6" s="36"/>
      <c r="I6" s="36"/>
      <c r="J6" s="36"/>
      <c r="K6" s="36"/>
      <c r="L6" s="36"/>
      <c r="M6" s="36"/>
      <c r="N6" s="36"/>
      <c r="O6" s="36"/>
      <c r="P6" s="36"/>
      <c r="Q6" s="36"/>
      <c r="R6" s="36"/>
      <c r="S6" s="36"/>
      <c r="T6" s="36"/>
      <c r="U6" s="36"/>
      <c r="W6" s="36"/>
      <c r="X6" s="36"/>
      <c r="Y6" s="36"/>
    </row>
    <row r="7" spans="1:25" x14ac:dyDescent="0.25">
      <c r="A7" s="45">
        <v>1</v>
      </c>
      <c r="B7" s="36" t="s">
        <v>368</v>
      </c>
      <c r="C7" s="36"/>
      <c r="D7" s="36"/>
      <c r="E7" s="36"/>
      <c r="F7" s="36"/>
      <c r="G7" s="36"/>
      <c r="H7" s="36"/>
      <c r="I7" s="36"/>
      <c r="J7" s="36"/>
      <c r="K7" s="36"/>
      <c r="L7" s="36"/>
      <c r="M7" s="36"/>
      <c r="N7" s="36"/>
      <c r="O7" s="36"/>
      <c r="P7" s="36"/>
      <c r="Q7" s="36"/>
      <c r="R7" s="36"/>
      <c r="S7" s="36"/>
      <c r="T7" s="36"/>
      <c r="U7" s="36"/>
      <c r="V7" s="36"/>
      <c r="W7" s="36"/>
      <c r="X7" s="36"/>
      <c r="Y7" s="36"/>
    </row>
    <row r="8" spans="1:25" x14ac:dyDescent="0.25">
      <c r="A8" s="36"/>
      <c r="B8" s="49" t="s">
        <v>359</v>
      </c>
      <c r="C8" s="36"/>
      <c r="D8" s="36"/>
      <c r="E8" s="36"/>
      <c r="F8" s="36"/>
      <c r="G8" s="36"/>
      <c r="H8" s="36"/>
      <c r="I8" s="36"/>
      <c r="J8" s="36"/>
      <c r="K8" s="36"/>
      <c r="L8" s="36"/>
      <c r="M8" s="36"/>
      <c r="N8" s="36"/>
      <c r="O8" s="36"/>
      <c r="P8" s="36"/>
      <c r="Q8" s="36"/>
      <c r="R8" s="36"/>
      <c r="S8" s="36"/>
      <c r="T8" s="36"/>
      <c r="U8" s="36"/>
      <c r="V8" s="36"/>
      <c r="W8" s="36"/>
      <c r="X8" s="36"/>
      <c r="Y8" s="36"/>
    </row>
    <row r="9" spans="1:25" x14ac:dyDescent="0.25">
      <c r="A9" s="58" t="s">
        <v>145</v>
      </c>
      <c r="B9" s="36"/>
      <c r="C9" s="36"/>
      <c r="D9" s="36"/>
      <c r="E9" s="36"/>
      <c r="F9" s="36"/>
      <c r="G9" s="36"/>
      <c r="H9" s="36"/>
      <c r="I9" s="36"/>
      <c r="J9" s="36"/>
      <c r="K9" s="36"/>
      <c r="L9" s="36"/>
      <c r="M9" s="36"/>
      <c r="N9" s="36"/>
      <c r="O9" s="36"/>
      <c r="P9" s="36"/>
      <c r="Q9" s="36"/>
      <c r="R9" s="36"/>
      <c r="S9" s="36"/>
      <c r="T9" s="36"/>
      <c r="U9" s="36"/>
      <c r="V9" s="36"/>
      <c r="W9" s="36"/>
      <c r="X9" s="36"/>
      <c r="Y9" s="36"/>
    </row>
    <row r="10" spans="1:25" x14ac:dyDescent="0.25">
      <c r="A10" s="45">
        <v>2</v>
      </c>
      <c r="B10" s="36" t="s">
        <v>143</v>
      </c>
      <c r="C10" s="36"/>
      <c r="D10" s="36"/>
      <c r="E10" s="36"/>
      <c r="F10" s="36"/>
      <c r="G10" s="36"/>
      <c r="H10" s="36"/>
      <c r="I10" s="36"/>
      <c r="J10" s="36"/>
      <c r="K10" s="36"/>
      <c r="L10" s="36"/>
      <c r="M10" s="36"/>
      <c r="N10" s="36"/>
      <c r="O10" s="36"/>
      <c r="P10" s="36"/>
      <c r="Q10" s="36"/>
      <c r="R10" s="36"/>
      <c r="S10" s="36"/>
      <c r="T10" s="36"/>
      <c r="U10" s="36"/>
      <c r="V10" s="36"/>
      <c r="W10" s="36"/>
      <c r="X10" s="36"/>
      <c r="Y10" s="36"/>
    </row>
    <row r="11" spans="1:25" x14ac:dyDescent="0.25">
      <c r="A11" s="36"/>
      <c r="B11" s="37" t="s">
        <v>352</v>
      </c>
      <c r="C11" s="36" t="s">
        <v>367</v>
      </c>
      <c r="D11" s="36"/>
      <c r="E11" s="36"/>
      <c r="F11" s="36"/>
      <c r="G11" s="36"/>
      <c r="H11" s="36"/>
      <c r="I11" s="36"/>
      <c r="J11" s="36"/>
      <c r="K11" s="36"/>
      <c r="L11" s="36"/>
      <c r="M11" s="36"/>
      <c r="N11" s="36"/>
      <c r="O11" s="36"/>
      <c r="P11" s="36"/>
      <c r="Q11" s="36"/>
      <c r="R11" s="36"/>
      <c r="S11" s="36"/>
      <c r="T11" s="36"/>
      <c r="U11" s="36"/>
      <c r="V11" s="36"/>
      <c r="W11" s="36"/>
      <c r="X11" s="36"/>
      <c r="Y11" s="36"/>
    </row>
    <row r="12" spans="1:25" x14ac:dyDescent="0.25">
      <c r="A12" s="36"/>
      <c r="B12" s="37" t="s">
        <v>353</v>
      </c>
      <c r="C12" s="36" t="s">
        <v>138</v>
      </c>
      <c r="D12" s="36"/>
      <c r="E12" s="36"/>
      <c r="F12" s="36"/>
      <c r="G12" s="36"/>
      <c r="H12" s="36"/>
      <c r="I12" s="36"/>
      <c r="J12" s="36"/>
      <c r="K12" s="36"/>
      <c r="L12" s="36"/>
      <c r="M12" s="36"/>
      <c r="N12" s="36"/>
      <c r="O12" s="36"/>
      <c r="P12" s="36"/>
      <c r="Q12" s="36"/>
      <c r="R12" s="36"/>
      <c r="S12" s="36"/>
      <c r="T12" s="36"/>
      <c r="U12" s="36"/>
      <c r="V12" s="36"/>
      <c r="W12" s="36"/>
      <c r="X12" s="36"/>
      <c r="Y12" s="36"/>
    </row>
    <row r="13" spans="1:25" x14ac:dyDescent="0.25">
      <c r="A13" s="36"/>
      <c r="C13" s="36" t="s">
        <v>366</v>
      </c>
      <c r="D13" s="36"/>
      <c r="E13" s="36"/>
      <c r="F13" s="36"/>
      <c r="G13" s="36"/>
      <c r="H13" s="36"/>
      <c r="I13" s="36"/>
      <c r="J13" s="36"/>
      <c r="K13" s="36"/>
      <c r="L13" s="36"/>
      <c r="M13" s="36"/>
      <c r="N13" s="36"/>
      <c r="P13" s="36"/>
      <c r="Q13" s="36"/>
      <c r="R13" s="36"/>
      <c r="S13" s="36"/>
      <c r="T13" s="36"/>
      <c r="U13" s="36"/>
      <c r="V13" s="36"/>
      <c r="W13" s="36"/>
      <c r="X13" s="36"/>
      <c r="Y13" s="36"/>
    </row>
    <row r="14" spans="1:25" x14ac:dyDescent="0.25">
      <c r="A14" s="36"/>
      <c r="B14" s="37" t="s">
        <v>354</v>
      </c>
      <c r="C14" s="36" t="s">
        <v>358</v>
      </c>
      <c r="D14" s="36"/>
      <c r="E14" s="36"/>
      <c r="F14" s="36"/>
      <c r="G14" s="36"/>
      <c r="H14" s="36"/>
      <c r="I14" s="36"/>
      <c r="J14" s="36"/>
      <c r="K14" s="36"/>
      <c r="L14" s="36"/>
      <c r="M14" s="36"/>
      <c r="N14" s="36"/>
      <c r="P14" s="36"/>
      <c r="Q14" s="36"/>
      <c r="R14" s="36"/>
      <c r="S14" s="36"/>
      <c r="T14" s="36"/>
      <c r="U14" s="36"/>
      <c r="V14" s="36"/>
      <c r="W14" s="36"/>
      <c r="X14" s="36"/>
      <c r="Y14" s="36"/>
    </row>
    <row r="15" spans="1:25" x14ac:dyDescent="0.25">
      <c r="A15" s="36"/>
      <c r="B15" s="37" t="s">
        <v>355</v>
      </c>
      <c r="C15" s="36" t="s">
        <v>360</v>
      </c>
      <c r="D15" s="36"/>
      <c r="E15" s="36"/>
      <c r="F15" s="36"/>
      <c r="G15" s="36"/>
      <c r="H15" s="36"/>
      <c r="I15" s="36"/>
      <c r="J15" s="36"/>
      <c r="K15" s="36"/>
      <c r="L15" s="36"/>
      <c r="M15" s="36"/>
      <c r="N15" s="36"/>
      <c r="O15" s="36"/>
      <c r="P15" s="36"/>
      <c r="Q15" s="36"/>
      <c r="R15" s="36"/>
      <c r="S15" s="36"/>
      <c r="T15" s="36"/>
      <c r="U15" s="36"/>
      <c r="V15" s="36"/>
      <c r="W15" s="36"/>
      <c r="X15" s="36"/>
      <c r="Y15" s="36"/>
    </row>
    <row r="16" spans="1:25" x14ac:dyDescent="0.25">
      <c r="A16" s="36"/>
      <c r="B16" s="37"/>
      <c r="C16" s="36" t="s">
        <v>361</v>
      </c>
      <c r="D16" s="36"/>
      <c r="E16" s="36"/>
      <c r="F16" s="36"/>
      <c r="G16" s="36"/>
      <c r="H16" s="36"/>
      <c r="I16" s="36"/>
      <c r="J16" s="36"/>
      <c r="K16" s="36"/>
      <c r="L16" s="36"/>
      <c r="M16" s="36"/>
      <c r="N16" s="36"/>
      <c r="O16" s="36"/>
      <c r="P16" s="36"/>
      <c r="Q16" s="36"/>
      <c r="R16" s="36"/>
      <c r="S16" s="36"/>
      <c r="T16" s="36"/>
      <c r="U16" s="36"/>
      <c r="V16" s="36"/>
      <c r="W16" s="36"/>
      <c r="X16" s="36"/>
      <c r="Y16" s="36"/>
    </row>
    <row r="17" spans="1:25" x14ac:dyDescent="0.25">
      <c r="A17" s="36"/>
      <c r="B17" s="37"/>
      <c r="C17" s="36"/>
      <c r="D17" s="36"/>
      <c r="E17" s="36"/>
      <c r="F17" s="36"/>
      <c r="G17" s="36"/>
      <c r="H17" s="36"/>
      <c r="I17" s="36"/>
      <c r="J17" s="36"/>
      <c r="K17" s="36"/>
      <c r="L17" s="36"/>
      <c r="M17" s="36"/>
      <c r="N17" s="36"/>
      <c r="O17" s="36"/>
      <c r="P17" s="36"/>
      <c r="Q17" s="36"/>
      <c r="R17" s="36"/>
      <c r="S17" s="36"/>
      <c r="T17" s="36"/>
      <c r="U17" s="36"/>
      <c r="V17" s="36"/>
      <c r="W17" s="36"/>
      <c r="X17" s="36"/>
      <c r="Y17" s="36"/>
    </row>
    <row r="18" spans="1:25" ht="18.75" x14ac:dyDescent="0.3">
      <c r="A18" s="71" t="s">
        <v>351</v>
      </c>
      <c r="B18" s="37"/>
      <c r="C18" s="36"/>
      <c r="D18" s="36"/>
      <c r="E18" s="36"/>
      <c r="F18" s="36"/>
      <c r="G18" s="36"/>
      <c r="H18" s="36"/>
      <c r="I18" s="36"/>
      <c r="J18" s="36"/>
      <c r="K18" s="36"/>
      <c r="L18" s="36"/>
      <c r="M18" s="36"/>
      <c r="N18" s="36"/>
      <c r="O18" s="36"/>
      <c r="P18" s="36"/>
      <c r="Q18" s="36"/>
      <c r="R18" s="36"/>
      <c r="S18" s="36"/>
      <c r="T18" s="36"/>
      <c r="U18" s="36"/>
      <c r="V18" s="36"/>
      <c r="W18" s="36"/>
      <c r="X18" s="36"/>
      <c r="Y18" s="36"/>
    </row>
    <row r="19" spans="1:25" x14ac:dyDescent="0.25">
      <c r="A19" s="36"/>
      <c r="B19" s="37">
        <v>1</v>
      </c>
      <c r="C19" s="36" t="s">
        <v>397</v>
      </c>
      <c r="D19" s="36"/>
      <c r="E19" s="36"/>
      <c r="F19" s="36"/>
      <c r="G19" s="36"/>
      <c r="H19" s="36"/>
      <c r="I19" s="36"/>
      <c r="J19" s="36"/>
      <c r="K19" s="36"/>
      <c r="L19" s="36"/>
      <c r="M19" s="36"/>
      <c r="N19" s="36"/>
      <c r="O19" s="36"/>
      <c r="P19" s="36"/>
      <c r="Q19" s="36"/>
      <c r="R19" s="36"/>
      <c r="S19" s="36"/>
      <c r="T19" s="36"/>
      <c r="U19" s="36"/>
      <c r="V19" s="36"/>
      <c r="W19" s="36"/>
      <c r="X19" s="36"/>
      <c r="Y19" s="36"/>
    </row>
    <row r="20" spans="1:25" x14ac:dyDescent="0.25">
      <c r="A20" s="36"/>
      <c r="B20" s="37">
        <v>2</v>
      </c>
      <c r="C20" s="36" t="s">
        <v>398</v>
      </c>
      <c r="D20" s="36"/>
      <c r="E20" s="36"/>
      <c r="F20" s="36"/>
      <c r="G20" s="36"/>
      <c r="H20" s="36"/>
      <c r="I20" s="36"/>
      <c r="J20" s="36"/>
      <c r="K20" s="36"/>
      <c r="L20" s="36"/>
      <c r="M20" s="36"/>
      <c r="N20" s="36"/>
      <c r="O20" s="36"/>
      <c r="P20" s="36"/>
      <c r="Q20" s="36"/>
      <c r="R20" s="36"/>
      <c r="S20" s="36"/>
      <c r="T20" s="36"/>
      <c r="U20" s="36"/>
      <c r="V20" s="36"/>
      <c r="W20" s="36"/>
      <c r="X20" s="36"/>
      <c r="Y20" s="36"/>
    </row>
    <row r="21" spans="1:25" x14ac:dyDescent="0.25">
      <c r="A21" s="36"/>
      <c r="B21" s="37">
        <v>3</v>
      </c>
      <c r="C21" s="36" t="s">
        <v>386</v>
      </c>
      <c r="D21" s="36"/>
      <c r="E21" s="36"/>
      <c r="F21" s="36"/>
      <c r="G21" s="36"/>
      <c r="H21" s="36"/>
      <c r="I21" s="36"/>
      <c r="J21" s="36"/>
      <c r="K21" s="36"/>
      <c r="L21" s="36"/>
      <c r="M21" s="36"/>
      <c r="N21" s="36"/>
      <c r="O21" s="36"/>
      <c r="P21" s="36"/>
      <c r="Q21" s="36"/>
      <c r="R21" s="36"/>
      <c r="S21" s="36"/>
      <c r="T21" s="36"/>
      <c r="U21" s="36"/>
      <c r="V21" s="36"/>
      <c r="W21" s="36"/>
      <c r="X21" s="36"/>
      <c r="Y21" s="36"/>
    </row>
    <row r="22" spans="1:25" x14ac:dyDescent="0.25">
      <c r="A22" s="36"/>
      <c r="B22" s="36"/>
      <c r="C22" s="36"/>
      <c r="D22" s="36"/>
      <c r="E22" s="36"/>
      <c r="F22" s="36"/>
      <c r="G22" s="36"/>
      <c r="H22" s="36"/>
      <c r="I22" s="36"/>
      <c r="J22" s="36"/>
      <c r="K22" s="36"/>
      <c r="L22" s="36"/>
      <c r="M22" s="36"/>
      <c r="N22" s="36"/>
      <c r="O22" s="36"/>
      <c r="P22" s="36"/>
      <c r="Q22" s="36"/>
      <c r="R22" s="36"/>
      <c r="S22" s="36"/>
      <c r="T22" s="36"/>
      <c r="U22" s="36"/>
      <c r="V22" s="36"/>
      <c r="W22" s="36"/>
      <c r="X22" s="36"/>
      <c r="Y22" s="36"/>
    </row>
    <row r="23" spans="1:25" ht="18.75" x14ac:dyDescent="0.3">
      <c r="A23" s="71" t="s">
        <v>347</v>
      </c>
      <c r="B23" s="36"/>
      <c r="C23" s="36"/>
      <c r="D23" s="36"/>
      <c r="E23" s="36"/>
      <c r="F23" s="36"/>
      <c r="G23" s="36"/>
      <c r="H23" s="36"/>
      <c r="I23" s="36"/>
      <c r="J23" s="36"/>
      <c r="K23" s="36"/>
      <c r="L23" s="36"/>
      <c r="M23" s="36"/>
      <c r="N23" s="36"/>
      <c r="O23" s="36"/>
      <c r="P23" s="36"/>
      <c r="Q23" s="36"/>
      <c r="R23" s="36"/>
      <c r="S23" s="36"/>
      <c r="T23" s="36"/>
      <c r="U23" s="36"/>
      <c r="V23" s="36"/>
      <c r="W23" s="36"/>
      <c r="X23" s="36"/>
      <c r="Y23" s="36"/>
    </row>
    <row r="24" spans="1:25" x14ac:dyDescent="0.25">
      <c r="A24" s="36"/>
      <c r="B24" s="45" t="s">
        <v>348</v>
      </c>
      <c r="C24" s="36"/>
      <c r="D24" s="36"/>
      <c r="E24" s="36"/>
      <c r="F24" s="36"/>
      <c r="G24" s="36"/>
      <c r="H24" s="36"/>
      <c r="I24" s="36"/>
      <c r="J24" s="36"/>
      <c r="K24" s="36"/>
      <c r="L24" s="36"/>
      <c r="M24" s="36"/>
      <c r="N24" s="36"/>
      <c r="O24" s="36"/>
      <c r="P24" s="36"/>
      <c r="Q24" s="36"/>
      <c r="R24" s="36"/>
      <c r="S24" s="36"/>
      <c r="T24" s="36"/>
      <c r="U24" s="36"/>
      <c r="V24" s="36"/>
      <c r="W24" s="36"/>
      <c r="X24" s="36"/>
      <c r="Y24" s="36"/>
    </row>
    <row r="25" spans="1:25" x14ac:dyDescent="0.25">
      <c r="A25" s="36"/>
      <c r="B25" s="36"/>
      <c r="C25" s="36" t="s">
        <v>350</v>
      </c>
      <c r="D25" s="36"/>
      <c r="E25" s="36"/>
      <c r="F25" s="36"/>
      <c r="G25" s="36"/>
      <c r="H25" s="36"/>
      <c r="I25" s="36"/>
      <c r="J25" s="36"/>
      <c r="K25" s="36"/>
      <c r="L25" s="36"/>
      <c r="M25" s="36"/>
      <c r="N25" s="36"/>
      <c r="O25" s="36"/>
      <c r="P25" s="36"/>
      <c r="Q25" s="36"/>
      <c r="R25" s="36"/>
      <c r="S25" s="36"/>
      <c r="T25" s="36"/>
      <c r="U25" s="36"/>
      <c r="V25" s="36"/>
      <c r="W25" s="36"/>
      <c r="X25" s="36"/>
      <c r="Y25" s="36"/>
    </row>
    <row r="26" spans="1:25" x14ac:dyDescent="0.25">
      <c r="A26" s="36"/>
      <c r="B26" s="45" t="s">
        <v>349</v>
      </c>
      <c r="C26" s="36"/>
      <c r="D26" s="36"/>
      <c r="E26" s="36"/>
      <c r="F26" s="36"/>
      <c r="G26" s="36"/>
      <c r="H26" s="36"/>
      <c r="I26" s="36"/>
      <c r="J26" s="36"/>
      <c r="K26" s="36"/>
      <c r="L26" s="36"/>
      <c r="M26" s="36"/>
      <c r="N26" s="36"/>
      <c r="O26" s="36"/>
      <c r="P26" s="36"/>
      <c r="Q26" s="36"/>
      <c r="R26" s="36"/>
      <c r="S26" s="36"/>
      <c r="T26" s="36"/>
      <c r="U26" s="36"/>
      <c r="V26" s="36"/>
      <c r="W26" s="36"/>
      <c r="X26" s="36"/>
      <c r="Y26" s="36"/>
    </row>
    <row r="27" spans="1:25" x14ac:dyDescent="0.25">
      <c r="A27" s="36"/>
      <c r="B27" s="36"/>
      <c r="C27" s="36" t="s">
        <v>365</v>
      </c>
      <c r="D27" s="36"/>
      <c r="E27" s="36"/>
      <c r="F27" s="36"/>
      <c r="G27" s="36"/>
      <c r="H27" s="36"/>
      <c r="I27" s="36"/>
      <c r="J27" s="36"/>
      <c r="K27" s="36"/>
      <c r="L27" s="36"/>
      <c r="M27" s="36"/>
      <c r="N27" s="36"/>
      <c r="O27" s="36"/>
      <c r="P27" s="36"/>
      <c r="Q27" s="36"/>
      <c r="R27" s="36"/>
      <c r="S27" s="36"/>
      <c r="T27" s="36"/>
      <c r="U27" s="36"/>
      <c r="V27" s="36"/>
      <c r="W27" s="36"/>
      <c r="X27" s="36"/>
      <c r="Y27" s="36"/>
    </row>
    <row r="28" spans="1:25" x14ac:dyDescent="0.25">
      <c r="A28" s="36"/>
      <c r="B28" s="36"/>
      <c r="C28" s="36" t="s">
        <v>363</v>
      </c>
      <c r="D28" s="36"/>
      <c r="E28" s="36"/>
      <c r="F28" s="36"/>
      <c r="G28" s="36"/>
      <c r="H28" s="36"/>
      <c r="I28" s="36"/>
      <c r="J28" s="36"/>
      <c r="K28" s="36"/>
      <c r="L28" s="36"/>
      <c r="M28" s="36"/>
      <c r="N28" s="36"/>
      <c r="O28" s="36"/>
      <c r="P28" s="36"/>
      <c r="Q28" s="36"/>
      <c r="R28" s="36"/>
      <c r="S28" s="36"/>
      <c r="T28" s="36"/>
      <c r="U28" s="36"/>
      <c r="V28" s="36"/>
      <c r="W28" s="36"/>
      <c r="X28" s="36"/>
      <c r="Y28" s="36"/>
    </row>
    <row r="29" spans="1:25" x14ac:dyDescent="0.25">
      <c r="A29" s="36"/>
      <c r="B29" s="36"/>
      <c r="C29" s="36" t="s">
        <v>364</v>
      </c>
      <c r="D29" s="36"/>
      <c r="E29" s="36"/>
      <c r="F29" s="36"/>
      <c r="G29" s="36"/>
      <c r="H29" s="36"/>
      <c r="I29" s="36"/>
      <c r="J29" s="36"/>
      <c r="K29" s="36"/>
      <c r="L29" s="36"/>
      <c r="M29" s="36"/>
      <c r="N29" s="36"/>
      <c r="O29" s="36"/>
      <c r="P29" s="36"/>
      <c r="Q29" s="36"/>
      <c r="R29" s="36"/>
      <c r="S29" s="36"/>
      <c r="T29" s="36"/>
      <c r="U29" s="36"/>
      <c r="V29" s="36"/>
      <c r="W29" s="36"/>
      <c r="X29" s="36"/>
      <c r="Y29" s="36"/>
    </row>
    <row r="30" spans="1:25" x14ac:dyDescent="0.25">
      <c r="A30" s="36"/>
      <c r="B30" s="36"/>
      <c r="C30" s="36"/>
      <c r="D30" s="36"/>
      <c r="E30" s="36"/>
      <c r="F30" s="36"/>
      <c r="G30" s="36"/>
      <c r="H30" s="36"/>
      <c r="I30" s="36"/>
      <c r="J30" s="36"/>
      <c r="K30" s="36"/>
      <c r="L30" s="36"/>
      <c r="M30" s="36"/>
      <c r="N30" s="36"/>
      <c r="O30" s="36"/>
      <c r="P30" s="36"/>
      <c r="Q30" s="36"/>
      <c r="R30" s="36"/>
      <c r="S30" s="36"/>
      <c r="T30" s="36"/>
      <c r="U30" s="36"/>
      <c r="V30" s="36"/>
      <c r="W30" s="36"/>
      <c r="X30" s="36"/>
      <c r="Y30" s="36"/>
    </row>
    <row r="31" spans="1:25" ht="18.75" x14ac:dyDescent="0.3">
      <c r="A31" s="71" t="s">
        <v>381</v>
      </c>
      <c r="B31" s="36"/>
      <c r="C31" s="36"/>
      <c r="D31" s="36"/>
      <c r="E31" s="36"/>
      <c r="F31" s="36"/>
      <c r="G31" s="36"/>
      <c r="H31" s="36"/>
      <c r="I31" s="36"/>
      <c r="J31" s="36"/>
      <c r="K31" s="36"/>
      <c r="L31" s="36"/>
      <c r="M31" s="36"/>
      <c r="N31" s="36"/>
      <c r="O31" s="36"/>
      <c r="P31" s="36"/>
      <c r="Q31" s="36"/>
      <c r="R31" s="36"/>
      <c r="S31" s="36"/>
      <c r="T31" s="36"/>
      <c r="U31" s="36"/>
      <c r="V31" s="36"/>
      <c r="W31" s="36"/>
      <c r="X31" s="36"/>
      <c r="Y31" s="36"/>
    </row>
    <row r="32" spans="1:25" x14ac:dyDescent="0.25">
      <c r="A32" s="36"/>
      <c r="B32" s="45" t="s">
        <v>348</v>
      </c>
      <c r="C32" s="36"/>
      <c r="D32" s="36"/>
      <c r="E32" s="36"/>
      <c r="F32" s="36"/>
      <c r="G32" s="36"/>
      <c r="H32" s="36"/>
      <c r="I32" s="36"/>
      <c r="J32" s="36"/>
      <c r="K32" s="36"/>
      <c r="L32" s="36"/>
      <c r="M32" s="36"/>
      <c r="N32" s="36"/>
      <c r="O32" s="36"/>
      <c r="P32" s="36"/>
      <c r="Q32" s="36"/>
      <c r="R32" s="36"/>
      <c r="S32" s="36"/>
      <c r="T32" s="36"/>
      <c r="U32" s="36"/>
      <c r="V32" s="36"/>
      <c r="W32" s="36"/>
      <c r="X32" s="36"/>
      <c r="Y32" s="36"/>
    </row>
    <row r="33" spans="1:25" x14ac:dyDescent="0.25">
      <c r="A33" s="36"/>
      <c r="B33" s="36"/>
      <c r="C33" s="36" t="s">
        <v>382</v>
      </c>
      <c r="D33" s="36"/>
      <c r="E33" s="36"/>
      <c r="F33" s="36"/>
      <c r="G33" s="36"/>
      <c r="H33" s="36"/>
      <c r="I33" s="36"/>
      <c r="J33" s="36"/>
      <c r="K33" s="36"/>
      <c r="L33" s="36"/>
      <c r="M33" s="36"/>
      <c r="N33" s="36"/>
      <c r="O33" s="36"/>
      <c r="P33" s="36"/>
      <c r="Q33" s="36"/>
      <c r="R33" s="36"/>
      <c r="S33" s="36"/>
      <c r="T33" s="36"/>
      <c r="U33" s="36"/>
      <c r="V33" s="36"/>
      <c r="W33" s="36"/>
      <c r="X33" s="36"/>
      <c r="Y33" s="36"/>
    </row>
    <row r="34" spans="1:25" x14ac:dyDescent="0.25">
      <c r="A34" s="36"/>
      <c r="B34" s="45" t="s">
        <v>349</v>
      </c>
      <c r="C34" s="36"/>
      <c r="D34" s="36"/>
      <c r="E34" s="36"/>
      <c r="F34" s="36"/>
      <c r="G34" s="36"/>
      <c r="H34" s="36"/>
      <c r="I34" s="36"/>
      <c r="J34" s="36"/>
      <c r="K34" s="36"/>
      <c r="L34" s="36"/>
      <c r="M34" s="36"/>
      <c r="N34" s="36"/>
      <c r="O34" s="36"/>
      <c r="P34" s="36"/>
      <c r="Q34" s="36"/>
      <c r="R34" s="36"/>
      <c r="S34" s="36"/>
      <c r="T34" s="36"/>
      <c r="U34" s="36"/>
      <c r="V34" s="36"/>
      <c r="W34" s="36"/>
      <c r="X34" s="36"/>
      <c r="Y34" s="36"/>
    </row>
    <row r="35" spans="1:25" x14ac:dyDescent="0.25">
      <c r="A35" s="36"/>
      <c r="B35" s="36"/>
      <c r="C35" s="36" t="s">
        <v>383</v>
      </c>
      <c r="D35" s="36"/>
      <c r="E35" s="36"/>
      <c r="F35" s="36"/>
      <c r="G35" s="36"/>
      <c r="H35" s="36"/>
      <c r="I35" s="36"/>
      <c r="J35" s="36"/>
      <c r="K35" s="36"/>
      <c r="L35" s="36"/>
      <c r="M35" s="36"/>
      <c r="N35" s="36"/>
      <c r="O35" s="36"/>
      <c r="P35" s="36"/>
      <c r="Q35" s="36"/>
      <c r="R35" s="36"/>
      <c r="S35" s="36"/>
      <c r="T35" s="36"/>
      <c r="U35" s="36"/>
      <c r="V35" s="36"/>
      <c r="W35" s="36"/>
      <c r="X35" s="36"/>
      <c r="Y35" s="36"/>
    </row>
    <row r="36" spans="1:25" x14ac:dyDescent="0.25">
      <c r="A36" s="36"/>
      <c r="B36" s="36"/>
      <c r="C36" s="36" t="s">
        <v>384</v>
      </c>
      <c r="D36" s="36"/>
      <c r="E36" s="36"/>
      <c r="F36" s="36"/>
      <c r="G36" s="36"/>
      <c r="H36" s="36"/>
      <c r="I36" s="36"/>
      <c r="J36" s="36"/>
      <c r="K36" s="36"/>
      <c r="L36" s="36"/>
      <c r="M36" s="36"/>
      <c r="N36" s="36"/>
      <c r="O36" s="36"/>
      <c r="P36" s="36"/>
      <c r="Q36" s="36"/>
      <c r="R36" s="36"/>
      <c r="S36" s="36"/>
      <c r="T36" s="36"/>
      <c r="U36" s="36"/>
      <c r="V36" s="36"/>
      <c r="W36" s="36"/>
      <c r="X36" s="36"/>
      <c r="Y36" s="36"/>
    </row>
    <row r="37" spans="1:25" x14ac:dyDescent="0.25">
      <c r="A37" s="36"/>
      <c r="B37" s="36"/>
      <c r="C37" s="36" t="s">
        <v>385</v>
      </c>
      <c r="D37" s="36"/>
      <c r="E37" s="36"/>
      <c r="F37" s="36"/>
      <c r="G37" s="36"/>
      <c r="H37" s="36"/>
      <c r="I37" s="36"/>
      <c r="J37" s="36"/>
      <c r="K37" s="36"/>
      <c r="L37" s="36"/>
      <c r="M37" s="36"/>
      <c r="N37" s="36"/>
      <c r="O37" s="36"/>
      <c r="P37" s="36"/>
      <c r="Q37" s="36"/>
      <c r="R37" s="36"/>
      <c r="S37" s="36"/>
      <c r="T37" s="36"/>
      <c r="U37" s="36"/>
      <c r="V37" s="36"/>
      <c r="W37" s="36"/>
      <c r="X37" s="36"/>
      <c r="Y37" s="36"/>
    </row>
    <row r="38" spans="1:25" ht="18.75" x14ac:dyDescent="0.3">
      <c r="A38" s="71" t="s">
        <v>407</v>
      </c>
      <c r="B38" s="36"/>
      <c r="D38" s="36"/>
      <c r="E38" s="36"/>
      <c r="F38" s="36"/>
      <c r="G38" s="36"/>
      <c r="H38" s="36"/>
      <c r="I38" s="36"/>
      <c r="J38" s="36"/>
      <c r="K38" s="36"/>
      <c r="L38" s="36"/>
      <c r="M38" s="36"/>
      <c r="N38" s="36"/>
      <c r="O38" s="36"/>
      <c r="P38" s="36"/>
      <c r="Q38" s="36"/>
      <c r="R38" s="36"/>
      <c r="S38" s="36"/>
      <c r="T38" s="36"/>
      <c r="U38" s="36"/>
      <c r="V38" s="36"/>
      <c r="W38" s="36"/>
      <c r="X38" s="36"/>
      <c r="Y38" s="36"/>
    </row>
    <row r="39" spans="1:25" x14ac:dyDescent="0.25">
      <c r="A39" s="36">
        <v>1</v>
      </c>
      <c r="B39" s="36" t="s">
        <v>141</v>
      </c>
      <c r="C39" s="36"/>
      <c r="D39" s="36"/>
      <c r="E39" s="36"/>
      <c r="F39" s="36"/>
      <c r="G39" s="36"/>
      <c r="H39" s="36"/>
      <c r="I39" s="36"/>
      <c r="J39" s="36"/>
      <c r="K39" s="36"/>
      <c r="L39" s="36"/>
      <c r="M39" s="36"/>
      <c r="N39" s="36"/>
      <c r="O39" s="36"/>
      <c r="P39" s="36"/>
      <c r="Q39" s="36"/>
      <c r="R39" s="36"/>
      <c r="S39" s="36"/>
      <c r="T39" s="36"/>
      <c r="U39" s="36"/>
      <c r="V39" s="36"/>
      <c r="W39" s="36"/>
      <c r="X39" s="36"/>
      <c r="Y39" s="36"/>
    </row>
    <row r="40" spans="1:25" x14ac:dyDescent="0.25">
      <c r="A40" s="36">
        <v>2</v>
      </c>
      <c r="B40" s="36" t="s">
        <v>142</v>
      </c>
      <c r="C40" s="36"/>
      <c r="D40" s="36"/>
      <c r="E40" s="36"/>
      <c r="F40" s="36"/>
      <c r="G40" s="36"/>
      <c r="H40" s="36"/>
      <c r="I40" s="36"/>
      <c r="J40" s="36"/>
      <c r="K40" s="36"/>
      <c r="L40" s="36"/>
      <c r="M40" s="36"/>
      <c r="N40" s="36"/>
      <c r="O40" s="36"/>
      <c r="P40" s="36"/>
      <c r="Q40" s="36"/>
      <c r="R40" s="36"/>
      <c r="S40" s="36"/>
      <c r="T40" s="36"/>
      <c r="U40" s="36"/>
      <c r="V40" s="36"/>
      <c r="W40" s="36"/>
      <c r="X40" s="36"/>
      <c r="Y40" s="36"/>
    </row>
    <row r="41" spans="1:25" x14ac:dyDescent="0.25">
      <c r="A41" s="36">
        <v>3</v>
      </c>
      <c r="B41" s="36" t="s">
        <v>139</v>
      </c>
      <c r="C41" s="36"/>
      <c r="D41" s="36"/>
      <c r="E41" s="36"/>
      <c r="F41" s="36"/>
      <c r="G41" s="36"/>
      <c r="H41" s="36"/>
      <c r="I41" s="36"/>
      <c r="J41" s="36"/>
      <c r="K41" s="36"/>
      <c r="L41" s="36"/>
      <c r="M41" s="36"/>
      <c r="N41" s="36"/>
      <c r="O41" s="36"/>
      <c r="P41" s="36"/>
      <c r="Q41" s="36"/>
      <c r="R41" s="36"/>
      <c r="S41" s="36"/>
      <c r="T41" s="36"/>
      <c r="U41" s="36"/>
      <c r="V41" s="36"/>
      <c r="W41" s="36"/>
      <c r="X41" s="36"/>
      <c r="Y41" s="36"/>
    </row>
    <row r="42" spans="1:25" x14ac:dyDescent="0.25">
      <c r="A42" s="36">
        <v>4</v>
      </c>
      <c r="B42" s="36" t="s">
        <v>140</v>
      </c>
      <c r="C42" s="36"/>
      <c r="D42" s="36"/>
      <c r="E42" s="36"/>
      <c r="F42" s="36"/>
      <c r="G42" s="36"/>
      <c r="H42" s="36"/>
      <c r="I42" s="36"/>
      <c r="J42" s="36"/>
      <c r="K42" s="36"/>
      <c r="L42" s="36"/>
      <c r="M42" s="36"/>
      <c r="N42" s="36"/>
      <c r="O42" s="36"/>
      <c r="P42" s="36"/>
      <c r="Q42" s="36"/>
      <c r="R42" s="36"/>
      <c r="S42" s="36"/>
      <c r="T42" s="36"/>
      <c r="U42" s="36"/>
      <c r="V42" s="36"/>
      <c r="W42" s="36"/>
      <c r="X42" s="36"/>
      <c r="Y42" s="36"/>
    </row>
    <row r="43" spans="1:25" x14ac:dyDescent="0.25">
      <c r="A43" s="36"/>
      <c r="B43" s="36"/>
      <c r="C43" s="36"/>
      <c r="D43" s="36"/>
      <c r="E43" s="36"/>
      <c r="F43" s="36"/>
      <c r="G43" s="36"/>
      <c r="H43" s="36"/>
      <c r="I43" s="36"/>
      <c r="J43" s="36"/>
      <c r="K43" s="36"/>
      <c r="L43" s="36"/>
      <c r="M43" s="36"/>
      <c r="N43" s="36"/>
      <c r="O43" s="36"/>
      <c r="P43" s="36"/>
      <c r="Q43" s="36"/>
      <c r="R43" s="36"/>
      <c r="S43" s="36"/>
      <c r="T43" s="36"/>
      <c r="U43" s="36"/>
      <c r="V43" s="36"/>
      <c r="W43" s="36"/>
      <c r="X43" s="36"/>
      <c r="Y43" s="36"/>
    </row>
    <row r="44" spans="1:25" ht="18.75" x14ac:dyDescent="0.3">
      <c r="A44" s="71" t="s">
        <v>391</v>
      </c>
      <c r="B44" s="36"/>
      <c r="C44" s="36"/>
      <c r="D44" s="36"/>
      <c r="E44" s="36"/>
      <c r="F44" s="36"/>
      <c r="G44" s="36"/>
      <c r="H44" s="36"/>
      <c r="I44" s="36"/>
      <c r="J44" s="36"/>
      <c r="K44" s="36"/>
      <c r="L44" s="36"/>
      <c r="M44" s="36"/>
      <c r="N44" s="36"/>
      <c r="O44" s="36"/>
      <c r="P44" s="36"/>
      <c r="Q44" s="36"/>
      <c r="R44" s="36"/>
      <c r="S44" s="36"/>
      <c r="T44" s="36"/>
      <c r="U44" s="36"/>
      <c r="V44" s="36"/>
      <c r="W44" s="36"/>
      <c r="X44" s="36"/>
      <c r="Y44" s="36"/>
    </row>
    <row r="45" spans="1:25" x14ac:dyDescent="0.25">
      <c r="A45" s="36"/>
      <c r="B45" s="45" t="s">
        <v>348</v>
      </c>
      <c r="C45" s="36"/>
      <c r="D45" s="36"/>
      <c r="E45" s="36"/>
      <c r="F45" s="36"/>
      <c r="G45" s="36"/>
      <c r="H45" s="36"/>
      <c r="I45" s="36"/>
      <c r="J45" s="36"/>
      <c r="K45" s="36"/>
      <c r="L45" s="36"/>
      <c r="M45" s="36"/>
      <c r="N45" s="36"/>
      <c r="O45" s="36"/>
      <c r="P45" s="36"/>
      <c r="Q45" s="36"/>
      <c r="R45" s="36"/>
      <c r="S45" s="36"/>
      <c r="T45" s="36"/>
      <c r="U45" s="36"/>
      <c r="V45" s="36"/>
      <c r="W45" s="36"/>
      <c r="X45" s="36"/>
      <c r="Y45" s="36"/>
    </row>
    <row r="46" spans="1:25" x14ac:dyDescent="0.25">
      <c r="A46" s="36"/>
      <c r="B46" s="36"/>
      <c r="C46" s="36" t="s">
        <v>395</v>
      </c>
      <c r="D46" s="36"/>
      <c r="E46" s="36"/>
      <c r="F46" s="36"/>
      <c r="G46" s="36"/>
      <c r="H46" s="36"/>
      <c r="I46" s="36"/>
      <c r="J46" s="36"/>
      <c r="K46" s="36"/>
      <c r="L46" s="36"/>
      <c r="M46" s="36"/>
      <c r="N46" s="36"/>
      <c r="O46" s="36"/>
      <c r="P46" s="36"/>
      <c r="Q46" s="36"/>
      <c r="R46" s="36"/>
      <c r="S46" s="36"/>
      <c r="T46" s="36"/>
      <c r="U46" s="36"/>
      <c r="V46" s="36"/>
      <c r="W46" s="36"/>
      <c r="X46" s="36"/>
      <c r="Y46" s="36"/>
    </row>
    <row r="47" spans="1:25" x14ac:dyDescent="0.25">
      <c r="A47" s="36"/>
      <c r="B47" s="45" t="s">
        <v>349</v>
      </c>
      <c r="C47" s="36"/>
      <c r="D47" s="36"/>
      <c r="E47" s="36"/>
      <c r="F47" s="36"/>
      <c r="G47" s="36"/>
      <c r="H47" s="36"/>
      <c r="I47" s="36"/>
      <c r="J47" s="36"/>
      <c r="K47" s="36"/>
      <c r="L47" s="36"/>
      <c r="M47" s="36"/>
      <c r="N47" s="36"/>
      <c r="O47" s="36"/>
      <c r="P47" s="36"/>
      <c r="Q47" s="36"/>
      <c r="R47" s="36"/>
      <c r="S47" s="36"/>
      <c r="T47" s="36"/>
      <c r="U47" s="36"/>
      <c r="V47" s="36"/>
      <c r="W47" s="36"/>
      <c r="X47" s="36"/>
      <c r="Y47" s="36"/>
    </row>
    <row r="48" spans="1:25" x14ac:dyDescent="0.25">
      <c r="A48" s="36"/>
      <c r="B48" s="36"/>
      <c r="C48" s="36" t="s">
        <v>392</v>
      </c>
      <c r="D48" s="36"/>
      <c r="E48" s="36"/>
      <c r="F48" s="36"/>
      <c r="G48" s="36"/>
      <c r="H48" s="36"/>
      <c r="I48" s="36"/>
      <c r="J48" s="36"/>
      <c r="K48" s="36"/>
      <c r="L48" s="36"/>
      <c r="M48" s="36"/>
      <c r="N48" s="36"/>
      <c r="O48" s="36"/>
      <c r="P48" s="36"/>
      <c r="Q48" s="36"/>
      <c r="R48" s="36"/>
      <c r="S48" s="36"/>
      <c r="T48" s="36"/>
      <c r="U48" s="36"/>
      <c r="V48" s="36"/>
      <c r="W48" s="36"/>
      <c r="X48" s="36"/>
      <c r="Y48" s="36"/>
    </row>
    <row r="49" spans="1:25" x14ac:dyDescent="0.25">
      <c r="A49" s="36"/>
      <c r="B49" s="36"/>
      <c r="C49" s="36" t="s">
        <v>409</v>
      </c>
      <c r="D49" s="36"/>
      <c r="E49" s="36"/>
      <c r="F49" s="36"/>
      <c r="G49" s="36"/>
      <c r="H49" s="36"/>
      <c r="I49" s="36"/>
      <c r="J49" s="36"/>
      <c r="K49" s="36"/>
      <c r="L49" s="36"/>
      <c r="M49" s="36"/>
      <c r="N49" s="36"/>
      <c r="O49" s="36"/>
      <c r="P49" s="36"/>
      <c r="Q49" s="36"/>
      <c r="R49" s="36"/>
      <c r="S49" s="36"/>
      <c r="T49" s="36"/>
      <c r="U49" s="36"/>
      <c r="V49" s="36"/>
      <c r="W49" s="36"/>
      <c r="X49" s="36"/>
      <c r="Y49" s="36"/>
    </row>
    <row r="50" spans="1:25" x14ac:dyDescent="0.25">
      <c r="A50" s="36"/>
      <c r="B50" s="36"/>
      <c r="C50" s="36" t="s">
        <v>393</v>
      </c>
      <c r="D50" s="36"/>
      <c r="E50" s="36"/>
      <c r="F50" s="36"/>
      <c r="G50" s="36"/>
      <c r="H50" s="36"/>
      <c r="I50" s="36"/>
      <c r="J50" s="36"/>
      <c r="K50" s="36"/>
      <c r="L50" s="36"/>
      <c r="M50" s="36"/>
      <c r="N50" s="36"/>
      <c r="O50" s="36"/>
      <c r="P50" s="36"/>
      <c r="Q50" s="36"/>
      <c r="R50" s="36"/>
      <c r="S50" s="36"/>
      <c r="T50" s="36"/>
      <c r="U50" s="36"/>
      <c r="V50" s="36"/>
      <c r="W50" s="36"/>
      <c r="X50" s="36"/>
      <c r="Y50" s="36"/>
    </row>
    <row r="51" spans="1:25" x14ac:dyDescent="0.25">
      <c r="A51" s="36"/>
      <c r="B51" s="36"/>
      <c r="C51" s="36" t="s">
        <v>394</v>
      </c>
      <c r="D51" s="36"/>
      <c r="E51" s="36"/>
      <c r="F51" s="36"/>
      <c r="G51" s="36"/>
      <c r="H51" s="36"/>
      <c r="I51" s="36"/>
      <c r="J51" s="36"/>
      <c r="K51" s="36"/>
      <c r="L51" s="36"/>
      <c r="M51" s="36"/>
      <c r="N51" s="36"/>
      <c r="O51" s="36"/>
      <c r="P51" s="36"/>
      <c r="Q51" s="36"/>
      <c r="R51" s="36"/>
      <c r="S51" s="36"/>
      <c r="T51" s="36"/>
      <c r="U51" s="36"/>
      <c r="V51" s="36"/>
      <c r="W51" s="36"/>
      <c r="X51" s="36"/>
      <c r="Y51" s="36"/>
    </row>
    <row r="52" spans="1:25" x14ac:dyDescent="0.25">
      <c r="A52" s="36"/>
      <c r="B52" s="36"/>
      <c r="C52" s="36" t="s">
        <v>396</v>
      </c>
      <c r="D52" s="36"/>
      <c r="E52" s="36"/>
      <c r="F52" s="36"/>
      <c r="G52" s="36"/>
      <c r="H52" s="36"/>
      <c r="I52" s="36"/>
      <c r="J52" s="36"/>
      <c r="K52" s="36"/>
      <c r="L52" s="36"/>
      <c r="M52" s="36"/>
      <c r="N52" s="36"/>
      <c r="O52" s="36"/>
      <c r="P52" s="36"/>
      <c r="Q52" s="36"/>
      <c r="R52" s="36"/>
      <c r="S52" s="36"/>
      <c r="T52" s="36"/>
      <c r="U52" s="36"/>
      <c r="V52" s="36"/>
      <c r="W52" s="36"/>
      <c r="X52" s="36"/>
      <c r="Y52" s="36"/>
    </row>
    <row r="53" spans="1:25" x14ac:dyDescent="0.25">
      <c r="A53" s="36"/>
      <c r="B53" s="36"/>
      <c r="C53" s="36"/>
      <c r="D53" s="36"/>
      <c r="E53" s="36"/>
      <c r="F53" s="36"/>
      <c r="G53" s="36"/>
      <c r="H53" s="36"/>
      <c r="I53" s="36"/>
      <c r="J53" s="36"/>
      <c r="K53" s="36"/>
      <c r="L53" s="36"/>
      <c r="M53" s="36"/>
      <c r="N53" s="36"/>
      <c r="O53" s="36"/>
      <c r="P53" s="36"/>
      <c r="Q53" s="36"/>
      <c r="R53" s="36"/>
      <c r="S53" s="36"/>
      <c r="T53" s="36"/>
      <c r="U53" s="36"/>
      <c r="V53" s="36"/>
      <c r="W53" s="36"/>
      <c r="X53" s="36"/>
      <c r="Y53" s="36"/>
    </row>
    <row r="54" spans="1:25" ht="18.75" x14ac:dyDescent="0.3">
      <c r="A54" s="71" t="s">
        <v>408</v>
      </c>
      <c r="B54" s="36"/>
      <c r="C54" s="36"/>
      <c r="D54" s="36"/>
      <c r="E54" s="36"/>
      <c r="F54" s="36"/>
      <c r="G54" s="36"/>
      <c r="H54" s="36"/>
      <c r="I54" s="36"/>
      <c r="J54" s="36"/>
      <c r="K54" s="36"/>
      <c r="L54" s="36"/>
      <c r="M54" s="36"/>
      <c r="N54" s="36"/>
      <c r="O54" s="36"/>
      <c r="P54" s="36"/>
      <c r="Q54" s="36"/>
      <c r="R54" s="36"/>
      <c r="S54" s="36"/>
      <c r="T54" s="36"/>
      <c r="U54" s="36"/>
      <c r="V54" s="36"/>
      <c r="W54" s="36"/>
      <c r="X54" s="36"/>
      <c r="Y54" s="36"/>
    </row>
    <row r="55" spans="1:25" x14ac:dyDescent="0.25">
      <c r="A55" s="36"/>
      <c r="B55" s="36" t="s">
        <v>144</v>
      </c>
      <c r="C55" s="36"/>
      <c r="D55" s="36"/>
      <c r="E55" s="36"/>
      <c r="F55" s="36"/>
      <c r="G55" s="36"/>
      <c r="H55" s="36"/>
      <c r="I55" s="36"/>
      <c r="J55" s="36"/>
      <c r="K55" s="36"/>
      <c r="L55" s="36"/>
      <c r="M55" s="36"/>
      <c r="N55" s="36"/>
      <c r="O55" s="36"/>
      <c r="P55" s="36"/>
      <c r="Q55" s="36"/>
      <c r="R55" s="36"/>
      <c r="S55" s="36"/>
      <c r="T55" s="36"/>
      <c r="U55" s="36"/>
      <c r="V55" s="36"/>
      <c r="W55" s="36"/>
      <c r="X55" s="36"/>
      <c r="Y55" s="36"/>
    </row>
    <row r="56" spans="1:25" x14ac:dyDescent="0.25">
      <c r="A56" s="36"/>
      <c r="B56" s="36"/>
      <c r="C56" s="36"/>
      <c r="D56" s="36"/>
      <c r="E56" s="36"/>
      <c r="F56" s="36"/>
      <c r="G56" s="36"/>
      <c r="H56" s="36"/>
      <c r="I56" s="36"/>
      <c r="J56" s="36"/>
      <c r="K56" s="36"/>
      <c r="L56" s="36"/>
      <c r="M56" s="36"/>
      <c r="N56" s="36"/>
      <c r="O56" s="36"/>
      <c r="P56" s="36"/>
      <c r="Q56" s="36"/>
      <c r="R56" s="36"/>
      <c r="S56" s="36"/>
      <c r="T56" s="36"/>
      <c r="U56" s="36"/>
      <c r="V56" s="36"/>
      <c r="W56" s="36"/>
      <c r="X56" s="36"/>
      <c r="Y56" s="36"/>
    </row>
    <row r="57" spans="1:25" x14ac:dyDescent="0.25">
      <c r="A57" s="36"/>
      <c r="B57" s="36"/>
      <c r="C57" s="36"/>
      <c r="D57" s="36"/>
      <c r="E57" s="36"/>
      <c r="F57" s="36"/>
      <c r="G57" s="36"/>
      <c r="H57" s="36"/>
      <c r="I57" s="36"/>
      <c r="J57" s="36"/>
      <c r="K57" s="36"/>
      <c r="L57" s="36"/>
      <c r="M57" s="36"/>
      <c r="N57" s="36"/>
      <c r="O57" s="36"/>
      <c r="P57" s="36"/>
      <c r="Q57" s="36"/>
      <c r="R57" s="36"/>
      <c r="S57" s="36"/>
      <c r="T57" s="36"/>
      <c r="U57" s="36"/>
      <c r="V57" s="36"/>
      <c r="W57" s="36"/>
      <c r="X57" s="36"/>
      <c r="Y57" s="36"/>
    </row>
    <row r="58" spans="1:25" x14ac:dyDescent="0.25">
      <c r="A58" s="36"/>
      <c r="B58" s="36"/>
      <c r="C58" s="36"/>
      <c r="D58" s="36"/>
      <c r="E58" s="36"/>
      <c r="F58" s="36"/>
      <c r="G58" s="36"/>
      <c r="H58" s="36"/>
      <c r="I58" s="36"/>
      <c r="J58" s="36"/>
      <c r="K58" s="36"/>
      <c r="L58" s="36"/>
      <c r="M58" s="36"/>
      <c r="N58" s="36"/>
      <c r="O58" s="36"/>
      <c r="P58" s="36"/>
      <c r="Q58" s="36"/>
      <c r="R58" s="36"/>
      <c r="S58" s="36"/>
      <c r="T58" s="36"/>
      <c r="U58" s="36"/>
      <c r="V58" s="36"/>
      <c r="W58" s="36"/>
      <c r="X58" s="36"/>
      <c r="Y58" s="36"/>
    </row>
    <row r="59" spans="1:25" x14ac:dyDescent="0.25">
      <c r="A59" s="36"/>
      <c r="B59" s="36"/>
      <c r="C59" s="36"/>
      <c r="D59" s="36"/>
      <c r="E59" s="36"/>
      <c r="F59" s="36"/>
      <c r="G59" s="36"/>
      <c r="H59" s="36"/>
      <c r="I59" s="36"/>
      <c r="J59" s="36"/>
      <c r="K59" s="36"/>
      <c r="L59" s="36"/>
      <c r="M59" s="36"/>
      <c r="N59" s="36"/>
      <c r="O59" s="36"/>
      <c r="P59" s="36"/>
      <c r="Q59" s="36"/>
      <c r="R59" s="36"/>
      <c r="S59" s="36"/>
      <c r="T59" s="36"/>
      <c r="U59" s="36"/>
      <c r="V59" s="36"/>
      <c r="W59" s="36"/>
      <c r="X59" s="36"/>
      <c r="Y59" s="36"/>
    </row>
    <row r="60" spans="1:25" x14ac:dyDescent="0.25">
      <c r="A60" s="36"/>
      <c r="B60" s="36"/>
      <c r="C60" s="36"/>
      <c r="D60" s="36"/>
      <c r="E60" s="36"/>
      <c r="F60" s="36"/>
      <c r="G60" s="36"/>
      <c r="H60" s="36"/>
      <c r="I60" s="36"/>
      <c r="J60" s="36"/>
      <c r="K60" s="36"/>
      <c r="L60" s="36"/>
      <c r="M60" s="36"/>
      <c r="N60" s="36"/>
      <c r="O60" s="36"/>
      <c r="P60" s="36"/>
      <c r="Q60" s="36"/>
      <c r="R60" s="36"/>
      <c r="S60" s="36"/>
      <c r="T60" s="36"/>
      <c r="U60" s="36"/>
      <c r="V60" s="36"/>
      <c r="W60" s="36"/>
      <c r="X60" s="36"/>
      <c r="Y60" s="36"/>
    </row>
    <row r="61" spans="1:25" x14ac:dyDescent="0.25">
      <c r="A61" s="36"/>
      <c r="B61" s="36"/>
      <c r="C61" s="36"/>
      <c r="D61" s="36"/>
      <c r="E61" s="36"/>
      <c r="F61" s="36"/>
      <c r="G61" s="36"/>
      <c r="H61" s="36"/>
      <c r="I61" s="36"/>
      <c r="J61" s="36"/>
      <c r="K61" s="36"/>
      <c r="L61" s="36"/>
      <c r="M61" s="36"/>
      <c r="N61" s="36"/>
      <c r="O61" s="36"/>
      <c r="P61" s="36"/>
      <c r="Q61" s="36"/>
      <c r="R61" s="36"/>
      <c r="S61" s="36"/>
      <c r="T61" s="36"/>
      <c r="U61" s="36"/>
      <c r="V61" s="36"/>
      <c r="W61" s="36"/>
      <c r="X61" s="36"/>
      <c r="Y61" s="36"/>
    </row>
    <row r="62" spans="1:25" x14ac:dyDescent="0.25">
      <c r="A62" s="36"/>
      <c r="B62" s="36"/>
      <c r="C62" s="36"/>
      <c r="D62" s="36"/>
      <c r="E62" s="36"/>
      <c r="F62" s="36"/>
      <c r="G62" s="36"/>
      <c r="H62" s="36"/>
      <c r="I62" s="36"/>
      <c r="J62" s="36"/>
      <c r="K62" s="36"/>
      <c r="L62" s="36"/>
      <c r="M62" s="36"/>
      <c r="N62" s="36"/>
      <c r="O62" s="36"/>
      <c r="P62" s="36"/>
      <c r="Q62" s="36"/>
      <c r="R62" s="36"/>
      <c r="S62" s="36"/>
      <c r="T62" s="36"/>
      <c r="U62" s="36"/>
      <c r="V62" s="36"/>
      <c r="W62" s="36"/>
      <c r="X62" s="36"/>
      <c r="Y62" s="36"/>
    </row>
    <row r="63" spans="1:25" x14ac:dyDescent="0.25">
      <c r="A63" s="36"/>
      <c r="B63" s="36"/>
      <c r="C63" s="36"/>
      <c r="D63" s="36"/>
      <c r="E63" s="36"/>
      <c r="F63" s="36"/>
      <c r="G63" s="36"/>
      <c r="H63" s="36"/>
      <c r="I63" s="36"/>
      <c r="J63" s="36"/>
      <c r="K63" s="36"/>
      <c r="L63" s="36"/>
      <c r="M63" s="36"/>
      <c r="N63" s="36"/>
      <c r="O63" s="36"/>
      <c r="P63" s="36"/>
      <c r="Q63" s="36"/>
      <c r="R63" s="36"/>
      <c r="S63" s="36"/>
      <c r="T63" s="36"/>
      <c r="U63" s="36"/>
      <c r="V63" s="36"/>
      <c r="W63" s="36"/>
      <c r="X63" s="36"/>
      <c r="Y63" s="36"/>
    </row>
    <row r="64" spans="1:25" x14ac:dyDescent="0.25">
      <c r="A64" s="36"/>
      <c r="B64" s="36"/>
      <c r="C64" s="36"/>
      <c r="D64" s="36"/>
      <c r="E64" s="36"/>
      <c r="F64" s="36"/>
      <c r="G64" s="36"/>
      <c r="H64" s="36"/>
      <c r="I64" s="36"/>
      <c r="J64" s="36"/>
      <c r="K64" s="36"/>
      <c r="L64" s="36"/>
      <c r="M64" s="36"/>
      <c r="N64" s="36"/>
      <c r="O64" s="36"/>
      <c r="P64" s="36"/>
      <c r="Q64" s="36"/>
      <c r="R64" s="36"/>
      <c r="S64" s="36"/>
      <c r="T64" s="36"/>
      <c r="U64" s="36"/>
      <c r="V64" s="36"/>
      <c r="W64" s="36"/>
      <c r="X64" s="36"/>
      <c r="Y64" s="36"/>
    </row>
    <row r="65" spans="1:25" x14ac:dyDescent="0.25">
      <c r="A65" s="36"/>
      <c r="B65" s="36"/>
      <c r="C65" s="36"/>
      <c r="D65" s="36"/>
      <c r="E65" s="36"/>
      <c r="F65" s="36"/>
      <c r="G65" s="36"/>
      <c r="H65" s="36"/>
      <c r="I65" s="36"/>
      <c r="J65" s="36"/>
      <c r="K65" s="36"/>
      <c r="L65" s="36"/>
      <c r="M65" s="36"/>
      <c r="N65" s="36"/>
      <c r="O65" s="36"/>
      <c r="P65" s="36"/>
      <c r="Q65" s="36"/>
      <c r="R65" s="36"/>
      <c r="S65" s="36"/>
      <c r="T65" s="36"/>
      <c r="U65" s="36"/>
      <c r="V65" s="36"/>
      <c r="W65" s="36"/>
      <c r="X65" s="36"/>
      <c r="Y65" s="36"/>
    </row>
    <row r="66" spans="1:25" x14ac:dyDescent="0.25">
      <c r="A66" s="36"/>
      <c r="B66" s="36"/>
      <c r="C66" s="36"/>
      <c r="D66" s="36"/>
      <c r="E66" s="36"/>
      <c r="F66" s="36"/>
      <c r="G66" s="36"/>
      <c r="H66" s="36"/>
      <c r="I66" s="36"/>
      <c r="J66" s="36"/>
      <c r="K66" s="36"/>
      <c r="L66" s="36"/>
      <c r="M66" s="36"/>
      <c r="N66" s="36"/>
      <c r="O66" s="36"/>
      <c r="P66" s="36"/>
      <c r="Q66" s="36"/>
      <c r="R66" s="36"/>
      <c r="S66" s="36"/>
      <c r="T66" s="36"/>
      <c r="U66" s="36"/>
      <c r="V66" s="36"/>
      <c r="W66" s="36"/>
      <c r="X66" s="36"/>
      <c r="Y66" s="36"/>
    </row>
    <row r="67" spans="1:25" x14ac:dyDescent="0.25">
      <c r="A67" s="36"/>
      <c r="B67" s="36"/>
      <c r="C67" s="36"/>
      <c r="D67" s="36"/>
      <c r="E67" s="36"/>
      <c r="F67" s="36"/>
      <c r="G67" s="36"/>
      <c r="H67" s="36"/>
      <c r="I67" s="36"/>
      <c r="J67" s="36"/>
      <c r="K67" s="36"/>
      <c r="L67" s="36"/>
      <c r="M67" s="36"/>
      <c r="N67" s="36"/>
      <c r="O67" s="36"/>
      <c r="P67" s="36"/>
      <c r="Q67" s="36"/>
      <c r="R67" s="36"/>
      <c r="S67" s="36"/>
      <c r="T67" s="36"/>
      <c r="U67" s="36"/>
      <c r="V67" s="36"/>
      <c r="W67" s="36"/>
      <c r="X67" s="36"/>
      <c r="Y67" s="36"/>
    </row>
    <row r="68" spans="1:25" x14ac:dyDescent="0.25">
      <c r="A68" s="36"/>
      <c r="B68" s="36"/>
      <c r="C68" s="36"/>
      <c r="D68" s="36"/>
      <c r="E68" s="36"/>
      <c r="F68" s="36"/>
      <c r="G68" s="36"/>
      <c r="H68" s="36"/>
      <c r="I68" s="36"/>
      <c r="J68" s="36"/>
      <c r="K68" s="36"/>
      <c r="L68" s="36"/>
      <c r="M68" s="36"/>
      <c r="N68" s="36"/>
      <c r="O68" s="36"/>
      <c r="P68" s="36"/>
      <c r="Q68" s="36"/>
      <c r="R68" s="36"/>
      <c r="S68" s="36"/>
      <c r="T68" s="36"/>
      <c r="U68" s="36"/>
      <c r="V68" s="36"/>
      <c r="W68" s="36"/>
      <c r="X68" s="36"/>
      <c r="Y68" s="36"/>
    </row>
    <row r="69" spans="1:25" x14ac:dyDescent="0.25">
      <c r="A69" s="36"/>
      <c r="B69" s="36"/>
      <c r="C69" s="36"/>
      <c r="D69" s="36"/>
      <c r="E69" s="36"/>
      <c r="F69" s="36"/>
      <c r="G69" s="36"/>
      <c r="H69" s="36"/>
      <c r="I69" s="36"/>
      <c r="J69" s="36"/>
      <c r="K69" s="36"/>
      <c r="L69" s="36"/>
      <c r="M69" s="36"/>
      <c r="N69" s="36"/>
      <c r="O69" s="36"/>
      <c r="P69" s="36"/>
      <c r="Q69" s="36"/>
      <c r="R69" s="36"/>
      <c r="S69" s="36"/>
      <c r="T69" s="36"/>
      <c r="U69" s="36"/>
      <c r="V69" s="36"/>
      <c r="W69" s="36"/>
      <c r="X69" s="36"/>
      <c r="Y69" s="36"/>
    </row>
    <row r="70" spans="1:25" x14ac:dyDescent="0.25">
      <c r="A70" s="36"/>
      <c r="B70" s="36"/>
      <c r="C70" s="36"/>
      <c r="D70" s="36"/>
      <c r="E70" s="36"/>
      <c r="F70" s="36"/>
      <c r="G70" s="36"/>
      <c r="H70" s="36"/>
      <c r="I70" s="36"/>
      <c r="J70" s="36"/>
      <c r="K70" s="36"/>
      <c r="L70" s="36"/>
      <c r="M70" s="36"/>
      <c r="N70" s="36"/>
      <c r="O70" s="36"/>
      <c r="P70" s="36"/>
      <c r="Q70" s="36"/>
      <c r="R70" s="36"/>
      <c r="S70" s="36"/>
      <c r="T70" s="36"/>
      <c r="U70" s="36"/>
      <c r="V70" s="36"/>
      <c r="W70" s="36"/>
      <c r="X70" s="36"/>
      <c r="Y70" s="36"/>
    </row>
    <row r="71" spans="1:25" x14ac:dyDescent="0.25">
      <c r="A71" s="36"/>
      <c r="B71" s="36"/>
      <c r="C71" s="36"/>
      <c r="D71" s="36"/>
      <c r="E71" s="36"/>
      <c r="F71" s="36"/>
      <c r="G71" s="36"/>
      <c r="H71" s="36"/>
      <c r="I71" s="36"/>
      <c r="J71" s="36"/>
      <c r="K71" s="36"/>
      <c r="L71" s="36"/>
      <c r="M71" s="36"/>
      <c r="N71" s="36"/>
      <c r="O71" s="36"/>
      <c r="P71" s="36"/>
      <c r="Q71" s="36"/>
      <c r="R71" s="36"/>
      <c r="S71" s="36"/>
      <c r="T71" s="36"/>
      <c r="U71" s="36"/>
      <c r="V71" s="36"/>
      <c r="W71" s="36"/>
      <c r="X71" s="36"/>
      <c r="Y71" s="36"/>
    </row>
    <row r="72" spans="1:25" x14ac:dyDescent="0.25">
      <c r="A72" s="36"/>
      <c r="B72" s="36"/>
      <c r="C72" s="36"/>
      <c r="D72" s="36"/>
      <c r="E72" s="36"/>
      <c r="F72" s="36"/>
      <c r="G72" s="36"/>
      <c r="H72" s="36"/>
      <c r="I72" s="36"/>
      <c r="J72" s="36"/>
      <c r="K72" s="36"/>
      <c r="L72" s="36"/>
      <c r="M72" s="36"/>
      <c r="N72" s="36"/>
      <c r="O72" s="36"/>
      <c r="P72" s="36"/>
      <c r="Q72" s="36"/>
      <c r="R72" s="36"/>
      <c r="S72" s="36"/>
      <c r="T72" s="36"/>
      <c r="U72" s="36"/>
      <c r="V72" s="36"/>
      <c r="W72" s="36"/>
      <c r="X72" s="36"/>
      <c r="Y72" s="36"/>
    </row>
    <row r="73" spans="1:25" x14ac:dyDescent="0.25">
      <c r="A73" s="36"/>
      <c r="B73" s="36"/>
      <c r="C73" s="36"/>
      <c r="D73" s="36"/>
      <c r="E73" s="36"/>
      <c r="F73" s="36"/>
      <c r="G73" s="36"/>
      <c r="H73" s="36"/>
      <c r="I73" s="36"/>
      <c r="J73" s="36"/>
      <c r="K73" s="36"/>
      <c r="L73" s="36"/>
      <c r="M73" s="36"/>
      <c r="N73" s="36"/>
      <c r="O73" s="36"/>
      <c r="P73" s="36"/>
      <c r="Q73" s="36"/>
      <c r="R73" s="36"/>
      <c r="S73" s="36"/>
      <c r="T73" s="36"/>
      <c r="U73" s="36"/>
      <c r="V73" s="36"/>
      <c r="W73" s="36"/>
      <c r="X73" s="36"/>
      <c r="Y73" s="36"/>
    </row>
  </sheetData>
  <pageMargins left="0.7" right="0.7" top="0.75" bottom="0.75" header="0.3" footer="0.3"/>
  <pageSetup orientation="portrait" horizontalDpi="300" verticalDpi="300" r:id="rId1"/>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34AC4-6906-4FBF-B050-4F848D479BC4}">
  <dimension ref="A2:J48"/>
  <sheetViews>
    <sheetView workbookViewId="0">
      <selection activeCell="E9" sqref="E9"/>
    </sheetView>
  </sheetViews>
  <sheetFormatPr defaultRowHeight="15" x14ac:dyDescent="0.25"/>
  <cols>
    <col min="1" max="1" width="2.5703125" customWidth="1"/>
    <col min="2" max="2" width="12.28515625" customWidth="1"/>
    <col min="3" max="3" width="4.140625" customWidth="1"/>
    <col min="5" max="5" width="23.7109375" customWidth="1"/>
    <col min="7" max="7" width="24.85546875" customWidth="1"/>
    <col min="8" max="8" width="2.5703125" customWidth="1"/>
  </cols>
  <sheetData>
    <row r="2" spans="2:10" ht="10.5" customHeight="1" x14ac:dyDescent="0.25"/>
    <row r="3" spans="2:10" ht="23.25" x14ac:dyDescent="0.35">
      <c r="C3" s="74" t="s">
        <v>388</v>
      </c>
      <c r="D3" s="74"/>
      <c r="E3" s="74"/>
      <c r="F3" s="74"/>
    </row>
    <row r="6" spans="2:10" x14ac:dyDescent="0.25">
      <c r="B6" s="70" t="s">
        <v>389</v>
      </c>
      <c r="C6" s="59"/>
      <c r="D6" s="59"/>
      <c r="E6" s="59"/>
      <c r="F6" s="70" t="s">
        <v>380</v>
      </c>
      <c r="G6" s="59"/>
      <c r="H6" s="59"/>
      <c r="I6" s="59"/>
      <c r="J6" s="59"/>
    </row>
    <row r="8" spans="2:10" ht="18.75" x14ac:dyDescent="0.3">
      <c r="D8" s="44" t="s">
        <v>401</v>
      </c>
      <c r="E8" s="44"/>
      <c r="F8" s="44"/>
      <c r="G8" s="44"/>
    </row>
    <row r="9" spans="2:10" ht="15" customHeight="1" x14ac:dyDescent="0.3">
      <c r="D9" s="67"/>
      <c r="E9" s="44" t="s">
        <v>52</v>
      </c>
      <c r="F9" s="67"/>
      <c r="G9" s="44" t="s">
        <v>53</v>
      </c>
    </row>
    <row r="10" spans="2:10" ht="15" customHeight="1" x14ac:dyDescent="0.3">
      <c r="D10" s="68"/>
      <c r="E10" s="44" t="s">
        <v>49</v>
      </c>
      <c r="F10" s="68"/>
      <c r="G10" s="44" t="s">
        <v>51</v>
      </c>
    </row>
    <row r="11" spans="2:10" ht="15" customHeight="1" x14ac:dyDescent="0.3">
      <c r="D11" s="68"/>
      <c r="E11" s="44" t="s">
        <v>50</v>
      </c>
      <c r="F11" s="68"/>
      <c r="G11" s="44" t="s">
        <v>113</v>
      </c>
    </row>
    <row r="12" spans="2:10" ht="15" customHeight="1" x14ac:dyDescent="0.3">
      <c r="D12" s="68"/>
      <c r="E12" s="44" t="s">
        <v>54</v>
      </c>
      <c r="F12" s="68"/>
      <c r="G12" s="44" t="s">
        <v>47</v>
      </c>
    </row>
    <row r="13" spans="2:10" ht="15" customHeight="1" x14ac:dyDescent="0.3">
      <c r="D13" s="68"/>
      <c r="E13" s="44" t="s">
        <v>46</v>
      </c>
      <c r="F13" s="68"/>
      <c r="G13" s="44" t="s">
        <v>48</v>
      </c>
    </row>
    <row r="15" spans="2:10" x14ac:dyDescent="0.25">
      <c r="B15" s="60" t="s">
        <v>390</v>
      </c>
      <c r="C15" t="s">
        <v>400</v>
      </c>
    </row>
    <row r="16" spans="2:10" x14ac:dyDescent="0.25">
      <c r="C16" t="s">
        <v>399</v>
      </c>
    </row>
    <row r="18" spans="1:8" ht="17.25" x14ac:dyDescent="0.3">
      <c r="A18" s="61"/>
      <c r="B18" s="69" t="s">
        <v>402</v>
      </c>
      <c r="C18" s="69"/>
      <c r="D18" s="69"/>
      <c r="E18" s="69"/>
      <c r="F18" s="69"/>
      <c r="G18" s="69"/>
      <c r="H18" s="62"/>
    </row>
    <row r="19" spans="1:8" ht="15" customHeight="1" x14ac:dyDescent="0.3">
      <c r="A19" s="63"/>
      <c r="B19" s="44"/>
      <c r="C19" s="44"/>
      <c r="D19" s="67"/>
      <c r="E19" s="44" t="str">
        <f>E9</f>
        <v>Certified Building Operator</v>
      </c>
      <c r="F19" s="67"/>
      <c r="G19" s="44" t="str">
        <f>G9</f>
        <v>Green Architect</v>
      </c>
      <c r="H19" s="64"/>
    </row>
    <row r="20" spans="1:8" ht="15" customHeight="1" x14ac:dyDescent="0.3">
      <c r="A20" s="63"/>
      <c r="B20" s="44"/>
      <c r="C20" s="44"/>
      <c r="D20" s="68"/>
      <c r="E20" s="44" t="str">
        <f t="shared" ref="E20:G23" si="0">E10</f>
        <v>Certified Energy Manager</v>
      </c>
      <c r="F20" s="68"/>
      <c r="G20" s="44" t="str">
        <f t="shared" si="0"/>
        <v>HVAC Technician</v>
      </c>
      <c r="H20" s="64"/>
    </row>
    <row r="21" spans="1:8" ht="15" customHeight="1" x14ac:dyDescent="0.3">
      <c r="A21" s="63"/>
      <c r="B21" s="44"/>
      <c r="C21" s="44"/>
      <c r="D21" s="68"/>
      <c r="E21" s="44" t="str">
        <f t="shared" si="0"/>
        <v>Electric Vehicle Technician</v>
      </c>
      <c r="F21" s="68"/>
      <c r="G21" s="44" t="str">
        <f t="shared" si="0"/>
        <v>Plumber / Pipefitter</v>
      </c>
      <c r="H21" s="64"/>
    </row>
    <row r="22" spans="1:8" ht="15" customHeight="1" x14ac:dyDescent="0.3">
      <c r="A22" s="63"/>
      <c r="B22" s="44"/>
      <c r="C22" s="44"/>
      <c r="D22" s="68"/>
      <c r="E22" s="44" t="str">
        <f t="shared" si="0"/>
        <v>Electrician</v>
      </c>
      <c r="F22" s="68"/>
      <c r="G22" s="44" t="str">
        <f t="shared" si="0"/>
        <v>Solar Installer</v>
      </c>
      <c r="H22" s="64"/>
    </row>
    <row r="23" spans="1:8" ht="15" customHeight="1" x14ac:dyDescent="0.3">
      <c r="A23" s="63"/>
      <c r="B23" s="44"/>
      <c r="C23" s="44"/>
      <c r="D23" s="68"/>
      <c r="E23" s="44" t="str">
        <f t="shared" si="0"/>
        <v>Energy Auditor</v>
      </c>
      <c r="F23" s="68"/>
      <c r="G23" s="44" t="str">
        <f t="shared" si="0"/>
        <v>Weatherization Technician</v>
      </c>
      <c r="H23" s="64"/>
    </row>
    <row r="24" spans="1:8" ht="5.0999999999999996" customHeight="1" x14ac:dyDescent="0.3">
      <c r="A24" s="65"/>
      <c r="B24" s="67"/>
      <c r="C24" s="67"/>
      <c r="D24" s="67"/>
      <c r="E24" s="67"/>
      <c r="F24" s="67"/>
      <c r="G24" s="67"/>
      <c r="H24" s="66"/>
    </row>
    <row r="26" spans="1:8" ht="17.25" x14ac:dyDescent="0.3">
      <c r="A26" s="61"/>
      <c r="B26" s="69" t="s">
        <v>403</v>
      </c>
      <c r="C26" s="69"/>
      <c r="D26" s="69"/>
      <c r="E26" s="69"/>
      <c r="F26" s="69"/>
      <c r="G26" s="69"/>
      <c r="H26" s="62"/>
    </row>
    <row r="27" spans="1:8" ht="15" customHeight="1" x14ac:dyDescent="0.3">
      <c r="A27" s="63"/>
      <c r="B27" s="44"/>
      <c r="C27" s="44"/>
      <c r="D27" s="67"/>
      <c r="E27" s="44" t="str">
        <f>E9</f>
        <v>Certified Building Operator</v>
      </c>
      <c r="F27" s="67"/>
      <c r="G27" s="44" t="str">
        <f>G9</f>
        <v>Green Architect</v>
      </c>
      <c r="H27" s="64"/>
    </row>
    <row r="28" spans="1:8" ht="15" customHeight="1" x14ac:dyDescent="0.3">
      <c r="A28" s="63"/>
      <c r="B28" s="44"/>
      <c r="C28" s="44"/>
      <c r="D28" s="68"/>
      <c r="E28" s="44" t="str">
        <f t="shared" ref="E28:G31" si="1">E10</f>
        <v>Certified Energy Manager</v>
      </c>
      <c r="F28" s="68"/>
      <c r="G28" s="44" t="str">
        <f t="shared" si="1"/>
        <v>HVAC Technician</v>
      </c>
      <c r="H28" s="64"/>
    </row>
    <row r="29" spans="1:8" ht="15" customHeight="1" x14ac:dyDescent="0.3">
      <c r="A29" s="63"/>
      <c r="B29" s="44"/>
      <c r="C29" s="44"/>
      <c r="D29" s="68"/>
      <c r="E29" s="44" t="str">
        <f t="shared" si="1"/>
        <v>Electric Vehicle Technician</v>
      </c>
      <c r="F29" s="68"/>
      <c r="G29" s="44" t="str">
        <f t="shared" si="1"/>
        <v>Plumber / Pipefitter</v>
      </c>
      <c r="H29" s="64"/>
    </row>
    <row r="30" spans="1:8" ht="15" customHeight="1" x14ac:dyDescent="0.3">
      <c r="A30" s="63"/>
      <c r="B30" s="44"/>
      <c r="C30" s="44"/>
      <c r="D30" s="68"/>
      <c r="E30" s="44" t="str">
        <f t="shared" si="1"/>
        <v>Electrician</v>
      </c>
      <c r="F30" s="68"/>
      <c r="G30" s="44" t="str">
        <f t="shared" si="1"/>
        <v>Solar Installer</v>
      </c>
      <c r="H30" s="64"/>
    </row>
    <row r="31" spans="1:8" ht="15" customHeight="1" x14ac:dyDescent="0.3">
      <c r="A31" s="63"/>
      <c r="B31" s="44"/>
      <c r="C31" s="44"/>
      <c r="D31" s="68"/>
      <c r="E31" s="44" t="str">
        <f t="shared" si="1"/>
        <v>Energy Auditor</v>
      </c>
      <c r="F31" s="68"/>
      <c r="G31" s="44" t="str">
        <f t="shared" si="1"/>
        <v>Weatherization Technician</v>
      </c>
      <c r="H31" s="64"/>
    </row>
    <row r="32" spans="1:8" ht="5.0999999999999996" customHeight="1" x14ac:dyDescent="0.3">
      <c r="A32" s="65"/>
      <c r="B32" s="67"/>
      <c r="C32" s="67"/>
      <c r="D32" s="67"/>
      <c r="E32" s="67"/>
      <c r="F32" s="67"/>
      <c r="G32" s="67"/>
      <c r="H32" s="66"/>
    </row>
    <row r="34" spans="1:8" ht="17.25" x14ac:dyDescent="0.3">
      <c r="A34" s="61"/>
      <c r="B34" s="69" t="s">
        <v>404</v>
      </c>
      <c r="C34" s="69"/>
      <c r="D34" s="69"/>
      <c r="E34" s="69"/>
      <c r="F34" s="69"/>
      <c r="G34" s="69"/>
      <c r="H34" s="62"/>
    </row>
    <row r="35" spans="1:8" ht="15" customHeight="1" x14ac:dyDescent="0.3">
      <c r="A35" s="63"/>
      <c r="B35" s="44"/>
      <c r="C35" s="44"/>
      <c r="D35" s="67"/>
      <c r="E35" s="44" t="str">
        <f>E9</f>
        <v>Certified Building Operator</v>
      </c>
      <c r="F35" s="67"/>
      <c r="G35" s="44" t="str">
        <f>G9</f>
        <v>Green Architect</v>
      </c>
      <c r="H35" s="64"/>
    </row>
    <row r="36" spans="1:8" ht="15" customHeight="1" x14ac:dyDescent="0.3">
      <c r="A36" s="63"/>
      <c r="B36" s="44"/>
      <c r="C36" s="44"/>
      <c r="D36" s="68"/>
      <c r="E36" s="44" t="str">
        <f t="shared" ref="E36:G39" si="2">E10</f>
        <v>Certified Energy Manager</v>
      </c>
      <c r="F36" s="68"/>
      <c r="G36" s="44" t="str">
        <f t="shared" si="2"/>
        <v>HVAC Technician</v>
      </c>
      <c r="H36" s="64"/>
    </row>
    <row r="37" spans="1:8" ht="15" customHeight="1" x14ac:dyDescent="0.3">
      <c r="A37" s="63"/>
      <c r="B37" s="44"/>
      <c r="C37" s="44"/>
      <c r="D37" s="68"/>
      <c r="E37" s="44" t="str">
        <f t="shared" si="2"/>
        <v>Electric Vehicle Technician</v>
      </c>
      <c r="F37" s="68"/>
      <c r="G37" s="44" t="str">
        <f t="shared" si="2"/>
        <v>Plumber / Pipefitter</v>
      </c>
      <c r="H37" s="64"/>
    </row>
    <row r="38" spans="1:8" ht="15" customHeight="1" x14ac:dyDescent="0.3">
      <c r="A38" s="63"/>
      <c r="B38" s="44"/>
      <c r="C38" s="44"/>
      <c r="D38" s="68"/>
      <c r="E38" s="44" t="str">
        <f t="shared" si="2"/>
        <v>Electrician</v>
      </c>
      <c r="F38" s="68"/>
      <c r="G38" s="44" t="str">
        <f t="shared" si="2"/>
        <v>Solar Installer</v>
      </c>
      <c r="H38" s="64"/>
    </row>
    <row r="39" spans="1:8" ht="15" customHeight="1" x14ac:dyDescent="0.3">
      <c r="A39" s="63"/>
      <c r="B39" s="44"/>
      <c r="C39" s="44"/>
      <c r="D39" s="68"/>
      <c r="E39" s="44" t="str">
        <f t="shared" si="2"/>
        <v>Energy Auditor</v>
      </c>
      <c r="F39" s="68"/>
      <c r="G39" s="44" t="str">
        <f t="shared" si="2"/>
        <v>Weatherization Technician</v>
      </c>
      <c r="H39" s="64"/>
    </row>
    <row r="40" spans="1:8" ht="5.0999999999999996" customHeight="1" x14ac:dyDescent="0.3">
      <c r="A40" s="65"/>
      <c r="B40" s="67"/>
      <c r="C40" s="67"/>
      <c r="D40" s="67"/>
      <c r="E40" s="67"/>
      <c r="F40" s="67"/>
      <c r="G40" s="67"/>
      <c r="H40" s="66"/>
    </row>
    <row r="42" spans="1:8" ht="17.25" x14ac:dyDescent="0.3">
      <c r="A42" s="61"/>
      <c r="B42" s="69" t="s">
        <v>405</v>
      </c>
      <c r="C42" s="69"/>
      <c r="D42" s="69"/>
      <c r="E42" s="69"/>
      <c r="F42" s="69"/>
      <c r="G42" s="69"/>
      <c r="H42" s="62"/>
    </row>
    <row r="43" spans="1:8" ht="15" customHeight="1" x14ac:dyDescent="0.3">
      <c r="A43" s="63"/>
      <c r="B43" s="44"/>
      <c r="C43" s="44"/>
      <c r="D43" s="67"/>
      <c r="E43" s="44" t="str">
        <f>E9</f>
        <v>Certified Building Operator</v>
      </c>
      <c r="F43" s="67"/>
      <c r="G43" s="44" t="str">
        <f>G9</f>
        <v>Green Architect</v>
      </c>
      <c r="H43" s="64"/>
    </row>
    <row r="44" spans="1:8" ht="15" customHeight="1" x14ac:dyDescent="0.3">
      <c r="A44" s="63"/>
      <c r="B44" s="44"/>
      <c r="C44" s="44"/>
      <c r="D44" s="68"/>
      <c r="E44" s="44" t="str">
        <f t="shared" ref="E44:G47" si="3">E10</f>
        <v>Certified Energy Manager</v>
      </c>
      <c r="F44" s="68"/>
      <c r="G44" s="44" t="str">
        <f t="shared" si="3"/>
        <v>HVAC Technician</v>
      </c>
      <c r="H44" s="64"/>
    </row>
    <row r="45" spans="1:8" ht="15" customHeight="1" x14ac:dyDescent="0.3">
      <c r="A45" s="63"/>
      <c r="B45" s="44"/>
      <c r="C45" s="44"/>
      <c r="D45" s="68"/>
      <c r="E45" s="44" t="str">
        <f t="shared" si="3"/>
        <v>Electric Vehicle Technician</v>
      </c>
      <c r="F45" s="68"/>
      <c r="G45" s="44" t="str">
        <f t="shared" si="3"/>
        <v>Plumber / Pipefitter</v>
      </c>
      <c r="H45" s="64"/>
    </row>
    <row r="46" spans="1:8" ht="15" customHeight="1" x14ac:dyDescent="0.3">
      <c r="A46" s="63"/>
      <c r="B46" s="44"/>
      <c r="C46" s="44"/>
      <c r="D46" s="68"/>
      <c r="E46" s="44" t="str">
        <f t="shared" si="3"/>
        <v>Electrician</v>
      </c>
      <c r="F46" s="68"/>
      <c r="G46" s="44" t="str">
        <f t="shared" si="3"/>
        <v>Solar Installer</v>
      </c>
      <c r="H46" s="64"/>
    </row>
    <row r="47" spans="1:8" ht="15" customHeight="1" x14ac:dyDescent="0.3">
      <c r="A47" s="63"/>
      <c r="B47" s="44"/>
      <c r="C47" s="44"/>
      <c r="D47" s="68"/>
      <c r="E47" s="44" t="str">
        <f t="shared" si="3"/>
        <v>Energy Auditor</v>
      </c>
      <c r="F47" s="68"/>
      <c r="G47" s="44" t="str">
        <f t="shared" si="3"/>
        <v>Weatherization Technician</v>
      </c>
      <c r="H47" s="64"/>
    </row>
    <row r="48" spans="1:8" ht="5.0999999999999996" customHeight="1" x14ac:dyDescent="0.25">
      <c r="A48" s="65"/>
      <c r="B48" s="59"/>
      <c r="C48" s="59"/>
      <c r="D48" s="59"/>
      <c r="E48" s="59"/>
      <c r="F48" s="59"/>
      <c r="G48" s="59"/>
      <c r="H48" s="66"/>
    </row>
  </sheetData>
  <mergeCells count="1">
    <mergeCell ref="C3:F3"/>
  </mergeCells>
  <pageMargins left="0.7" right="0.7" top="0.75" bottom="0.75" header="0.3" footer="0.3"/>
  <pageSetup orientation="portrait"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11525-737C-405D-A607-09B1DA865CC9}">
          <x14:formula1>
            <xm:f>X!$N$3:$N$48</xm:f>
          </x14:formula1>
          <xm:sqref>E9:E13 G9:G13</xm:sqref>
        </x14:dataValidation>
      </x14:dataValidations>
    </ext>
  </extLst>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0B0E6-D592-4D59-9685-778829FB8E18}">
  <dimension ref="A1:E5"/>
  <sheetViews>
    <sheetView workbookViewId="0">
      <selection activeCell="B1" sqref="B1"/>
    </sheetView>
  </sheetViews>
  <sheetFormatPr defaultRowHeight="15" x14ac:dyDescent="0.25"/>
  <cols>
    <col min="1" max="1" width="18.42578125" customWidth="1"/>
    <col min="2" max="2" width="69.5703125" style="27" customWidth="1"/>
    <col min="3" max="3" width="1.85546875" customWidth="1"/>
    <col min="4" max="4" width="18.42578125" customWidth="1"/>
    <col min="5" max="5" width="65" customWidth="1"/>
  </cols>
  <sheetData>
    <row r="1" spans="1:5" ht="69.95" customHeight="1" x14ac:dyDescent="0.25">
      <c r="A1" s="28" t="s">
        <v>36</v>
      </c>
      <c r="B1" s="29" t="str">
        <f>X!B2</f>
        <v>Energy Auditor</v>
      </c>
      <c r="C1" s="30"/>
      <c r="D1" s="31" t="s">
        <v>41</v>
      </c>
      <c r="E1" s="32" t="str">
        <f>X!G2</f>
        <v>HVAC Technician</v>
      </c>
    </row>
    <row r="2" spans="1:5" ht="69.95" customHeight="1" x14ac:dyDescent="0.25">
      <c r="A2" s="31" t="s">
        <v>37</v>
      </c>
      <c r="B2" s="32" t="str">
        <f>X!C2</f>
        <v>Solar Installer</v>
      </c>
      <c r="C2" s="30"/>
      <c r="D2" s="28" t="s">
        <v>42</v>
      </c>
      <c r="E2" s="29" t="str">
        <f>X!H2</f>
        <v>Certified Building Operator</v>
      </c>
    </row>
    <row r="3" spans="1:5" ht="69.95" customHeight="1" x14ac:dyDescent="0.25">
      <c r="A3" s="28" t="s">
        <v>38</v>
      </c>
      <c r="B3" s="29" t="str">
        <f>X!D2</f>
        <v>Weatherization Technician</v>
      </c>
      <c r="C3" s="30"/>
      <c r="D3" s="31" t="s">
        <v>43</v>
      </c>
      <c r="E3" s="32" t="str">
        <f>X!I2</f>
        <v>Plumber / Pipefitter</v>
      </c>
    </row>
    <row r="4" spans="1:5" ht="69.95" customHeight="1" x14ac:dyDescent="0.25">
      <c r="A4" s="31" t="s">
        <v>39</v>
      </c>
      <c r="B4" s="32" t="str">
        <f>X!E2</f>
        <v>Certified Energy Manager</v>
      </c>
      <c r="C4" s="30"/>
      <c r="D4" s="28" t="s">
        <v>44</v>
      </c>
      <c r="E4" s="29" t="str">
        <f>X!J2</f>
        <v>Green Architect</v>
      </c>
    </row>
    <row r="5" spans="1:5" ht="69.95" customHeight="1" x14ac:dyDescent="0.25">
      <c r="A5" s="28" t="s">
        <v>40</v>
      </c>
      <c r="B5" s="29" t="str">
        <f>X!F2</f>
        <v>Electric Vehicle Technician</v>
      </c>
      <c r="C5" s="30"/>
      <c r="D5" s="31" t="s">
        <v>45</v>
      </c>
      <c r="E5" s="32" t="str">
        <f>X!K2</f>
        <v>Electrician</v>
      </c>
    </row>
  </sheetData>
  <pageMargins left="0.7" right="0.7" top="0.75" bottom="0.75" header="0.3" footer="0.3"/>
  <pageSetup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28594-04DC-4F52-85B6-2BA2E61F916A}">
  <sheetPr codeName="Sheet1"/>
  <dimension ref="A1:K8"/>
  <sheetViews>
    <sheetView topLeftCell="A2" zoomScale="74" zoomScaleNormal="74" workbookViewId="0">
      <selection activeCell="B4" sqref="B4"/>
    </sheetView>
  </sheetViews>
  <sheetFormatPr defaultColWidth="0" defaultRowHeight="33.75" zeroHeight="1" x14ac:dyDescent="0.5"/>
  <cols>
    <col min="1" max="1" width="18.85546875" style="3" customWidth="1"/>
    <col min="2" max="2" width="20.7109375" style="5" customWidth="1"/>
    <col min="3" max="3" width="20.7109375" customWidth="1"/>
    <col min="4" max="4" width="20.7109375" style="5" customWidth="1"/>
    <col min="5" max="7" width="20.7109375" customWidth="1"/>
    <col min="8" max="8" width="20.7109375" style="5" customWidth="1"/>
    <col min="9" max="10" width="20.7109375" customWidth="1"/>
    <col min="11" max="11" width="22.42578125" customWidth="1"/>
    <col min="12" max="16384" width="9.140625" hidden="1"/>
  </cols>
  <sheetData>
    <row r="1" spans="1:11" hidden="1" x14ac:dyDescent="0.5">
      <c r="B1"/>
      <c r="D1"/>
      <c r="H1"/>
    </row>
    <row r="2" spans="1:11" x14ac:dyDescent="0.5">
      <c r="A2" s="4"/>
      <c r="B2" s="6" t="s">
        <v>6</v>
      </c>
      <c r="C2" s="7" t="s">
        <v>11</v>
      </c>
      <c r="D2" s="6" t="s">
        <v>12</v>
      </c>
      <c r="E2" s="7" t="s">
        <v>13</v>
      </c>
      <c r="F2" s="6" t="s">
        <v>14</v>
      </c>
      <c r="G2" s="7" t="s">
        <v>15</v>
      </c>
      <c r="H2" s="6" t="s">
        <v>16</v>
      </c>
      <c r="I2" s="7" t="s">
        <v>17</v>
      </c>
      <c r="J2" s="6" t="s">
        <v>18</v>
      </c>
      <c r="K2" s="7" t="s">
        <v>19</v>
      </c>
    </row>
    <row r="3" spans="1:11" ht="42.6" customHeight="1" x14ac:dyDescent="0.5">
      <c r="A3" s="33" t="s">
        <v>93</v>
      </c>
      <c r="B3" s="34" t="str">
        <f>X!B2</f>
        <v>Energy Auditor</v>
      </c>
      <c r="C3" s="35" t="str">
        <f>X!C2</f>
        <v>Solar Installer</v>
      </c>
      <c r="D3" s="34" t="str">
        <f>X!D2</f>
        <v>Weatherization Technician</v>
      </c>
      <c r="E3" s="35" t="str">
        <f>X!E2</f>
        <v>Certified Energy Manager</v>
      </c>
      <c r="F3" s="34" t="str">
        <f>X!F2</f>
        <v>Electric Vehicle Technician</v>
      </c>
      <c r="G3" s="35" t="str">
        <f>X!G2</f>
        <v>HVAC Technician</v>
      </c>
      <c r="H3" s="34" t="str">
        <f>X!H2</f>
        <v>Certified Building Operator</v>
      </c>
      <c r="I3" s="35" t="str">
        <f>X!I2</f>
        <v>Plumber / Pipefitter</v>
      </c>
      <c r="J3" s="34" t="str">
        <f>X!J2</f>
        <v>Green Architect</v>
      </c>
      <c r="K3" s="35" t="str">
        <f>X!K2</f>
        <v>Electrician</v>
      </c>
    </row>
    <row r="4" spans="1:11" ht="46.5" x14ac:dyDescent="0.25">
      <c r="A4" s="21" t="s">
        <v>7</v>
      </c>
      <c r="B4" s="15"/>
      <c r="C4" s="16"/>
      <c r="D4" s="15"/>
      <c r="E4" s="16"/>
      <c r="F4" s="15"/>
      <c r="G4" s="16"/>
      <c r="H4" s="15"/>
      <c r="I4" s="16"/>
      <c r="J4" s="15"/>
      <c r="K4" s="16"/>
    </row>
    <row r="5" spans="1:11" ht="46.5" x14ac:dyDescent="0.25">
      <c r="A5" s="21" t="s">
        <v>8</v>
      </c>
      <c r="B5" s="17"/>
      <c r="C5" s="18"/>
      <c r="D5" s="17"/>
      <c r="E5" s="18"/>
      <c r="F5" s="17"/>
      <c r="G5" s="18"/>
      <c r="H5" s="17"/>
      <c r="I5" s="18"/>
      <c r="J5" s="17"/>
      <c r="K5" s="18"/>
    </row>
    <row r="6" spans="1:11" ht="46.5" x14ac:dyDescent="0.25">
      <c r="A6" s="21" t="s">
        <v>9</v>
      </c>
      <c r="B6" s="17"/>
      <c r="C6" s="18"/>
      <c r="D6" s="17"/>
      <c r="E6" s="18"/>
      <c r="F6" s="17"/>
      <c r="G6" s="18"/>
      <c r="H6" s="17"/>
      <c r="I6" s="18"/>
      <c r="J6" s="17"/>
      <c r="K6" s="18"/>
    </row>
    <row r="7" spans="1:11" ht="47.25" thickBot="1" x14ac:dyDescent="0.3">
      <c r="A7" s="21" t="s">
        <v>10</v>
      </c>
      <c r="B7" s="19"/>
      <c r="C7" s="20"/>
      <c r="D7" s="19"/>
      <c r="E7" s="20"/>
      <c r="F7" s="19"/>
      <c r="G7" s="20"/>
      <c r="H7" s="19"/>
      <c r="I7" s="20"/>
      <c r="J7" s="19"/>
      <c r="K7" s="20"/>
    </row>
    <row r="8" spans="1:11" s="26" customFormat="1" ht="9" customHeight="1" thickTop="1" x14ac:dyDescent="0.25">
      <c r="A8" s="23"/>
      <c r="B8" s="24"/>
      <c r="C8" s="24"/>
      <c r="D8" s="24"/>
      <c r="E8" s="24"/>
      <c r="F8" s="24"/>
      <c r="G8" s="24"/>
      <c r="H8" s="24"/>
      <c r="I8" s="24"/>
      <c r="J8" s="24"/>
      <c r="K8" s="25"/>
    </row>
  </sheetData>
  <dataValidations count="1">
    <dataValidation type="list" allowBlank="1" showInputMessage="1" showErrorMessage="1" sqref="B4:K7" xr:uid="{76172BC5-3BA5-4627-90EC-35A54794F9AE}">
      <formula1>Letters</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41806D3-5675-4AE5-B2EE-DB83B67EFFCF}">
          <x14:formula1>
            <xm:f>X!$B$13:$K$13</xm:f>
          </x14:formula1>
          <xm:sqref>B8:K8</xm:sqref>
        </x14:dataValidation>
      </x14:dataValidations>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B228E-F776-49F9-95A4-91A018D750D6}">
  <sheetPr codeName="Sheet2"/>
  <dimension ref="A1:F6"/>
  <sheetViews>
    <sheetView zoomScale="53" zoomScaleNormal="53" workbookViewId="0">
      <selection sqref="A1:B1"/>
    </sheetView>
  </sheetViews>
  <sheetFormatPr defaultColWidth="0" defaultRowHeight="46.5" zeroHeight="1" x14ac:dyDescent="0.7"/>
  <cols>
    <col min="1" max="1" width="1.7109375" style="8" customWidth="1"/>
    <col min="2" max="2" width="24.7109375" style="9" customWidth="1"/>
    <col min="3" max="3" width="90.7109375" style="10" customWidth="1"/>
    <col min="4" max="4" width="1.7109375" style="8" customWidth="1"/>
    <col min="5" max="5" width="24.7109375" style="9" customWidth="1"/>
    <col min="6" max="6" width="90.7109375" style="54" customWidth="1"/>
    <col min="7" max="16384" width="9.140625" hidden="1"/>
  </cols>
  <sheetData>
    <row r="1" spans="1:6" s="22" customFormat="1" ht="39.950000000000003" customHeight="1" x14ac:dyDescent="0.7">
      <c r="A1" s="72" t="s">
        <v>31</v>
      </c>
      <c r="B1" s="72"/>
      <c r="C1" s="50" t="s">
        <v>32</v>
      </c>
      <c r="D1" s="41"/>
      <c r="E1" s="41"/>
      <c r="F1" s="52"/>
    </row>
    <row r="2" spans="1:6" ht="146.1" customHeight="1" x14ac:dyDescent="0.25">
      <c r="A2" s="8">
        <v>2</v>
      </c>
      <c r="B2" s="13" t="s">
        <v>20</v>
      </c>
      <c r="C2" s="14" t="str">
        <f>IF(A1="hide","",IFERROR(VLOOKUP('Teacher Input'!B4, X!$A$3:$K$8,A2, FALSE),""))</f>
        <v/>
      </c>
      <c r="D2" s="8">
        <f>A6+1</f>
        <v>7</v>
      </c>
      <c r="E2" s="11" t="s">
        <v>25</v>
      </c>
      <c r="F2" s="51" t="str">
        <f>IF(A1="hide","",IFERROR(VLOOKUP('Teacher Input'!G4, X!$A$3:$K$8,D2, FALSE),""))</f>
        <v/>
      </c>
    </row>
    <row r="3" spans="1:6" ht="146.1" customHeight="1" x14ac:dyDescent="0.25">
      <c r="A3" s="8">
        <f>A2+1</f>
        <v>3</v>
      </c>
      <c r="B3" s="11" t="s">
        <v>21</v>
      </c>
      <c r="C3" s="12" t="str">
        <f>IF(A1="hide","",IFERROR(VLOOKUP('Teacher Input'!C4, X!$A$3:$K$8,A3, FALSE),""))</f>
        <v/>
      </c>
      <c r="D3" s="8">
        <f>D2+1</f>
        <v>8</v>
      </c>
      <c r="E3" s="13" t="s">
        <v>26</v>
      </c>
      <c r="F3" s="53" t="str">
        <f>IF(A1="hide","",IFERROR(VLOOKUP('Teacher Input'!H4, X!$A$3:$K$8,D3, FALSE),""))</f>
        <v/>
      </c>
    </row>
    <row r="4" spans="1:6" ht="146.1" customHeight="1" x14ac:dyDescent="0.25">
      <c r="A4" s="8">
        <f t="shared" ref="A4:A6" si="0">A3+1</f>
        <v>4</v>
      </c>
      <c r="B4" s="13" t="s">
        <v>22</v>
      </c>
      <c r="C4" s="14" t="str">
        <f>IF(A1="hide","",IFERROR(VLOOKUP('Teacher Input'!D4, X!$A$3:$K$8,A4, FALSE),""))</f>
        <v/>
      </c>
      <c r="D4" s="8">
        <f>D3+1</f>
        <v>9</v>
      </c>
      <c r="E4" s="11" t="s">
        <v>27</v>
      </c>
      <c r="F4" s="40" t="str">
        <f>IF(A1="hide","",IFERROR(VLOOKUP('Teacher Input'!I4, X!$A$3:$K$8,D4, FALSE),""))</f>
        <v/>
      </c>
    </row>
    <row r="5" spans="1:6" ht="146.1" customHeight="1" x14ac:dyDescent="0.25">
      <c r="A5" s="8">
        <f t="shared" si="0"/>
        <v>5</v>
      </c>
      <c r="B5" s="11" t="s">
        <v>23</v>
      </c>
      <c r="C5" s="12" t="str">
        <f>IF(A1="hide","",IFERROR(VLOOKUP('Teacher Input'!E4, X!$A$3:$K$8,A5, FALSE),""))</f>
        <v/>
      </c>
      <c r="D5" s="8">
        <f>D4+1</f>
        <v>10</v>
      </c>
      <c r="E5" s="13" t="s">
        <v>28</v>
      </c>
      <c r="F5" s="53" t="str">
        <f>IF(A1="hide","",IFERROR(VLOOKUP('Teacher Input'!J4, X!$A$3:$K$8,D5, FALSE),""))</f>
        <v/>
      </c>
    </row>
    <row r="6" spans="1:6" ht="146.1" customHeight="1" x14ac:dyDescent="0.25">
      <c r="A6" s="8">
        <f t="shared" si="0"/>
        <v>6</v>
      </c>
      <c r="B6" s="13" t="s">
        <v>24</v>
      </c>
      <c r="C6" s="14" t="str">
        <f>IF(A1="hide","",IFERROR(VLOOKUP('Teacher Input'!F4, X!$A$3:$K$8,A6, FALSE),""))</f>
        <v/>
      </c>
      <c r="D6" s="8">
        <f>D5+1</f>
        <v>11</v>
      </c>
      <c r="E6" s="11" t="s">
        <v>29</v>
      </c>
      <c r="F6" s="40" t="str">
        <f>IF(A1="hide","",IFERROR(VLOOKUP('Teacher Input'!K4, X!$A$3:$K$8,D6, FALSE),""))</f>
        <v/>
      </c>
    </row>
  </sheetData>
  <mergeCells count="1">
    <mergeCell ref="A1:B1"/>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B54392D-BE12-4ABD-8CD0-154154091CB5}">
          <x14:formula1>
            <xm:f>X!$B$11:$C$11</xm:f>
          </x14:formula1>
          <xm:sqref>A1:B1</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34610-2989-4E58-BEF5-A365A2CD1EEC}">
  <sheetPr codeName="Sheet3"/>
  <dimension ref="A1:F13"/>
  <sheetViews>
    <sheetView zoomScale="53" zoomScaleNormal="53" workbookViewId="0">
      <selection sqref="A1:B1"/>
    </sheetView>
  </sheetViews>
  <sheetFormatPr defaultColWidth="0" defaultRowHeight="46.5" customHeight="1" zeroHeight="1" x14ac:dyDescent="0.7"/>
  <cols>
    <col min="1" max="1" width="1.7109375" style="8" customWidth="1"/>
    <col min="2" max="2" width="24.7109375" style="9" customWidth="1"/>
    <col min="3" max="3" width="90.7109375" style="10" customWidth="1"/>
    <col min="4" max="4" width="1.7109375" style="8" customWidth="1"/>
    <col min="5" max="5" width="24.7109375" style="9" customWidth="1"/>
    <col min="6" max="6" width="90.7109375" customWidth="1"/>
    <col min="7" max="16384" width="9.140625" hidden="1"/>
  </cols>
  <sheetData>
    <row r="1" spans="1:6" s="22" customFormat="1" ht="39.950000000000003" customHeight="1" x14ac:dyDescent="0.7">
      <c r="A1" s="72" t="s">
        <v>31</v>
      </c>
      <c r="B1" s="72"/>
      <c r="C1" s="73" t="s">
        <v>33</v>
      </c>
      <c r="D1" s="73"/>
      <c r="E1" s="73"/>
      <c r="F1" s="73"/>
    </row>
    <row r="2" spans="1:6" ht="146.1" customHeight="1" x14ac:dyDescent="0.25">
      <c r="A2" s="8">
        <v>2</v>
      </c>
      <c r="B2" s="13" t="s">
        <v>20</v>
      </c>
      <c r="C2" s="14" t="str">
        <f>IF(A1="hide","",IFERROR(VLOOKUP('Teacher Input'!B5, X!$A$3:$K$8,A2, FALSE),""))</f>
        <v/>
      </c>
      <c r="D2" s="8">
        <f>A6+1</f>
        <v>7</v>
      </c>
      <c r="E2" s="11" t="s">
        <v>25</v>
      </c>
      <c r="F2" s="12" t="str">
        <f>IF(A1="hide","",IFERROR(VLOOKUP('Teacher Input'!G5, X!$A$3:$K$8,D2, FALSE),""))</f>
        <v/>
      </c>
    </row>
    <row r="3" spans="1:6" ht="146.1" customHeight="1" x14ac:dyDescent="0.25">
      <c r="A3" s="8">
        <f>A2+1</f>
        <v>3</v>
      </c>
      <c r="B3" s="11" t="s">
        <v>21</v>
      </c>
      <c r="C3" s="12" t="str">
        <f>IF(A1="hide","",IFERROR(VLOOKUP('Teacher Input'!C5, X!$A$3:$K$8,A3, FALSE),""))</f>
        <v/>
      </c>
      <c r="D3" s="8">
        <f>D2+1</f>
        <v>8</v>
      </c>
      <c r="E3" s="13" t="s">
        <v>26</v>
      </c>
      <c r="F3" s="14" t="str">
        <f>IF(A1="hide","",IFERROR(VLOOKUP('Teacher Input'!H5, X!$A$3:$K$8,D3, FALSE),""))</f>
        <v/>
      </c>
    </row>
    <row r="4" spans="1:6" ht="146.1" customHeight="1" x14ac:dyDescent="0.25">
      <c r="A4" s="8">
        <f t="shared" ref="A4:A6" si="0">A3+1</f>
        <v>4</v>
      </c>
      <c r="B4" s="13" t="s">
        <v>22</v>
      </c>
      <c r="C4" s="14" t="str">
        <f>IF(A1="hide","",IFERROR(VLOOKUP('Teacher Input'!D5, X!$A$3:$K$8,A4, FALSE),""))</f>
        <v/>
      </c>
      <c r="D4" s="8">
        <f>D3+1</f>
        <v>9</v>
      </c>
      <c r="E4" s="11" t="s">
        <v>27</v>
      </c>
      <c r="F4" s="12" t="str">
        <f>IF(A1="hide","",IFERROR(VLOOKUP('Teacher Input'!I5, X!$A$3:$K$8,D4, FALSE),""))</f>
        <v/>
      </c>
    </row>
    <row r="5" spans="1:6" ht="146.1" customHeight="1" x14ac:dyDescent="0.25">
      <c r="A5" s="8">
        <f t="shared" si="0"/>
        <v>5</v>
      </c>
      <c r="B5" s="11" t="s">
        <v>23</v>
      </c>
      <c r="C5" s="12" t="str">
        <f>IF(A1="hide","",IFERROR(VLOOKUP('Teacher Input'!E5, X!$A$3:$K$8,A5, FALSE),""))</f>
        <v/>
      </c>
      <c r="D5" s="8">
        <f>D4+1</f>
        <v>10</v>
      </c>
      <c r="E5" s="13" t="s">
        <v>28</v>
      </c>
      <c r="F5" s="14" t="str">
        <f>IF(A1="hide","",IFERROR(VLOOKUP('Teacher Input'!J5, X!$A$3:$K$8,D5, FALSE),""))</f>
        <v/>
      </c>
    </row>
    <row r="6" spans="1:6" ht="146.1" customHeight="1" x14ac:dyDescent="0.25">
      <c r="A6" s="8">
        <f t="shared" si="0"/>
        <v>6</v>
      </c>
      <c r="B6" s="13" t="s">
        <v>24</v>
      </c>
      <c r="C6" s="14" t="str">
        <f>IF(A1="hide","",IFERROR(VLOOKUP('Teacher Input'!F5, X!$A$3:$K$8,A6, FALSE),""))</f>
        <v/>
      </c>
      <c r="D6" s="8">
        <f>D5+1</f>
        <v>11</v>
      </c>
      <c r="E6" s="11" t="s">
        <v>29</v>
      </c>
      <c r="F6" s="12" t="str">
        <f>IF(A1="hide","",IFERROR(VLOOKUP('Teacher Input'!K5, X!$A$3:$K$8,D6, FALSE),""))</f>
        <v/>
      </c>
    </row>
    <row r="7" spans="1:6" hidden="1" x14ac:dyDescent="0.7"/>
    <row r="8" spans="1:6" hidden="1" x14ac:dyDescent="0.7"/>
    <row r="9" spans="1:6" hidden="1" x14ac:dyDescent="0.7"/>
    <row r="10" spans="1:6" hidden="1" x14ac:dyDescent="0.7"/>
    <row r="11" spans="1:6" hidden="1" x14ac:dyDescent="0.7"/>
    <row r="12" spans="1:6" hidden="1" x14ac:dyDescent="0.7"/>
    <row r="13" spans="1:6" hidden="1" x14ac:dyDescent="0.7"/>
  </sheetData>
  <mergeCells count="2">
    <mergeCell ref="A1:B1"/>
    <mergeCell ref="C1:F1"/>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ED31298-9654-45C3-A944-0AA8AFB0FF79}">
          <x14:formula1>
            <xm:f>X!$B$11:$C$11</xm:f>
          </x14:formula1>
          <xm:sqref>A1:B1</xm:sqref>
        </x14:dataValidation>
      </x14:dataValidations>
    </ext>
  </extLs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1B0B4-F561-40F0-AE5E-8F2664EBA482}">
  <sheetPr codeName="Sheet4"/>
  <dimension ref="A1:F13"/>
  <sheetViews>
    <sheetView zoomScale="53" zoomScaleNormal="53" workbookViewId="0">
      <selection sqref="A1:B1"/>
    </sheetView>
  </sheetViews>
  <sheetFormatPr defaultColWidth="0" defaultRowHeight="46.5" customHeight="1" zeroHeight="1" x14ac:dyDescent="0.7"/>
  <cols>
    <col min="1" max="1" width="1.7109375" style="8" customWidth="1"/>
    <col min="2" max="2" width="24.7109375" style="9" customWidth="1"/>
    <col min="3" max="3" width="90.7109375" style="10" customWidth="1"/>
    <col min="4" max="4" width="1.7109375" style="8" customWidth="1"/>
    <col min="5" max="5" width="24.7109375" style="9" customWidth="1"/>
    <col min="6" max="6" width="90.7109375" customWidth="1"/>
    <col min="7" max="16384" width="9.140625" hidden="1"/>
  </cols>
  <sheetData>
    <row r="1" spans="1:6" s="22" customFormat="1" ht="39.950000000000003" customHeight="1" x14ac:dyDescent="0.7">
      <c r="A1" s="72" t="s">
        <v>31</v>
      </c>
      <c r="B1" s="72"/>
      <c r="C1" s="73" t="s">
        <v>34</v>
      </c>
      <c r="D1" s="73"/>
      <c r="E1" s="73"/>
      <c r="F1" s="73"/>
    </row>
    <row r="2" spans="1:6" ht="146.1" customHeight="1" x14ac:dyDescent="0.25">
      <c r="A2" s="8">
        <v>2</v>
      </c>
      <c r="B2" s="13" t="s">
        <v>20</v>
      </c>
      <c r="C2" s="14" t="str">
        <f>IF(A1="hide","",IFERROR(VLOOKUP('Teacher Input'!B6, X!$A$3:$K$8,A2, FALSE),""))</f>
        <v/>
      </c>
      <c r="D2" s="8">
        <f>A6+1</f>
        <v>7</v>
      </c>
      <c r="E2" s="11" t="s">
        <v>25</v>
      </c>
      <c r="F2" s="12" t="str">
        <f>IF(A1="hide","",IFERROR(VLOOKUP('Teacher Input'!G6, X!$A$3:$K$8,D2, FALSE),""))</f>
        <v/>
      </c>
    </row>
    <row r="3" spans="1:6" ht="146.1" customHeight="1" x14ac:dyDescent="0.25">
      <c r="A3" s="8">
        <f>A2+1</f>
        <v>3</v>
      </c>
      <c r="B3" s="11" t="s">
        <v>21</v>
      </c>
      <c r="C3" s="12" t="str">
        <f>IF(A1="hide","",IFERROR(VLOOKUP('Teacher Input'!C6, X!$A$3:$K$8,A3, FALSE),""))</f>
        <v/>
      </c>
      <c r="D3" s="8">
        <f>D2+1</f>
        <v>8</v>
      </c>
      <c r="E3" s="13" t="s">
        <v>26</v>
      </c>
      <c r="F3" s="14" t="str">
        <f>IF(A1="hide","",IFERROR(VLOOKUP('Teacher Input'!H6, X!$A$3:$K$8,D3, FALSE),""))</f>
        <v/>
      </c>
    </row>
    <row r="4" spans="1:6" ht="146.1" customHeight="1" x14ac:dyDescent="0.25">
      <c r="A4" s="8">
        <f t="shared" ref="A4:A6" si="0">A3+1</f>
        <v>4</v>
      </c>
      <c r="B4" s="13" t="s">
        <v>22</v>
      </c>
      <c r="C4" s="14" t="str">
        <f>IF(A1="hide","",IFERROR(VLOOKUP('Teacher Input'!D6, X!$A$3:$K$8,A4, FALSE),""))</f>
        <v/>
      </c>
      <c r="D4" s="8">
        <f>D3+1</f>
        <v>9</v>
      </c>
      <c r="E4" s="11" t="s">
        <v>27</v>
      </c>
      <c r="F4" s="12" t="str">
        <f>IF(A1="hide","",IFERROR(VLOOKUP('Teacher Input'!I6, X!$A$3:$K$8,D4, FALSE),""))</f>
        <v/>
      </c>
    </row>
    <row r="5" spans="1:6" ht="146.1" customHeight="1" x14ac:dyDescent="0.25">
      <c r="A5" s="8">
        <f t="shared" si="0"/>
        <v>5</v>
      </c>
      <c r="B5" s="11" t="s">
        <v>23</v>
      </c>
      <c r="C5" s="12" t="str">
        <f>IF(A1="hide","",IFERROR(VLOOKUP('Teacher Input'!E6, X!$A$3:$K$8,A5, FALSE),""))</f>
        <v/>
      </c>
      <c r="D5" s="8">
        <f>D4+1</f>
        <v>10</v>
      </c>
      <c r="E5" s="13" t="s">
        <v>28</v>
      </c>
      <c r="F5" s="14" t="str">
        <f>IF(A1="hide","",IFERROR(VLOOKUP('Teacher Input'!J6, X!$A$3:$K$8,D5, FALSE),""))</f>
        <v/>
      </c>
    </row>
    <row r="6" spans="1:6" ht="146.1" customHeight="1" x14ac:dyDescent="0.25">
      <c r="A6" s="8">
        <f t="shared" si="0"/>
        <v>6</v>
      </c>
      <c r="B6" s="13" t="s">
        <v>24</v>
      </c>
      <c r="C6" s="14" t="str">
        <f>IF(A1="hide","",IFERROR(VLOOKUP('Teacher Input'!F6, X!$A$3:$K$8,A6, FALSE),""))</f>
        <v/>
      </c>
      <c r="D6" s="8">
        <f>D5+1</f>
        <v>11</v>
      </c>
      <c r="E6" s="11" t="s">
        <v>29</v>
      </c>
      <c r="F6" s="12" t="str">
        <f>IF(A1="hide","",IFERROR(VLOOKUP('Teacher Input'!K6, X!$A$3:$K$8,D6, FALSE),""))</f>
        <v/>
      </c>
    </row>
    <row r="7" spans="1:6" hidden="1" x14ac:dyDescent="0.7"/>
    <row r="8" spans="1:6" hidden="1" x14ac:dyDescent="0.7"/>
    <row r="9" spans="1:6" hidden="1" x14ac:dyDescent="0.7"/>
    <row r="10" spans="1:6" hidden="1" x14ac:dyDescent="0.7"/>
    <row r="11" spans="1:6" hidden="1" x14ac:dyDescent="0.7"/>
    <row r="12" spans="1:6" hidden="1" x14ac:dyDescent="0.7"/>
    <row r="13" spans="1:6" hidden="1" x14ac:dyDescent="0.7"/>
  </sheetData>
  <mergeCells count="2">
    <mergeCell ref="A1:B1"/>
    <mergeCell ref="C1:F1"/>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8DCFF74-355F-4468-8D97-482A714E70A3}">
          <x14:formula1>
            <xm:f>X!$B$11:$C$11</xm:f>
          </x14:formula1>
          <xm:sqref>A1:B1</xm:sqref>
        </x14:dataValidation>
      </x14:dataValidations>
    </ext>
  </extLst>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ACBBB-5AAD-4A71-B67E-7151F39B9993}">
  <sheetPr codeName="Sheet5"/>
  <dimension ref="A1:F13"/>
  <sheetViews>
    <sheetView zoomScale="53" zoomScaleNormal="53" workbookViewId="0">
      <selection sqref="A1:B1"/>
    </sheetView>
  </sheetViews>
  <sheetFormatPr defaultColWidth="0" defaultRowHeight="46.5" customHeight="1" zeroHeight="1" x14ac:dyDescent="0.7"/>
  <cols>
    <col min="1" max="1" width="1.7109375" style="8" customWidth="1"/>
    <col min="2" max="2" width="24.7109375" style="9" customWidth="1"/>
    <col min="3" max="3" width="90.7109375" style="10" customWidth="1"/>
    <col min="4" max="4" width="1.7109375" style="8" customWidth="1"/>
    <col min="5" max="5" width="24.7109375" style="9" customWidth="1"/>
    <col min="6" max="6" width="90.7109375" customWidth="1"/>
    <col min="7" max="16384" width="9.140625" hidden="1"/>
  </cols>
  <sheetData>
    <row r="1" spans="1:6" s="22" customFormat="1" ht="39.950000000000003" customHeight="1" x14ac:dyDescent="0.7">
      <c r="A1" s="72" t="s">
        <v>31</v>
      </c>
      <c r="B1" s="72"/>
      <c r="C1" s="73" t="s">
        <v>35</v>
      </c>
      <c r="D1" s="73"/>
      <c r="E1" s="73"/>
      <c r="F1" s="73"/>
    </row>
    <row r="2" spans="1:6" ht="146.1" customHeight="1" x14ac:dyDescent="0.25">
      <c r="A2" s="8">
        <v>2</v>
      </c>
      <c r="B2" s="13" t="s">
        <v>20</v>
      </c>
      <c r="C2" s="14" t="str">
        <f>IF(A1="hide","",IFERROR(VLOOKUP('Teacher Input'!B7, X!$A$3:$K$8,A2, FALSE),""))</f>
        <v/>
      </c>
      <c r="D2" s="8">
        <f>A6+1</f>
        <v>7</v>
      </c>
      <c r="E2" s="11" t="s">
        <v>25</v>
      </c>
      <c r="F2" s="12" t="str">
        <f>IF(A1="hide","",IFERROR(VLOOKUP('Teacher Input'!G7, X!$A$3:$K$8,D2, FALSE),""))</f>
        <v/>
      </c>
    </row>
    <row r="3" spans="1:6" ht="146.1" customHeight="1" x14ac:dyDescent="0.25">
      <c r="A3" s="8">
        <f>A2+1</f>
        <v>3</v>
      </c>
      <c r="B3" s="11" t="s">
        <v>21</v>
      </c>
      <c r="C3" s="12" t="str">
        <f>IF(A1="hide","",IFERROR(VLOOKUP('Teacher Input'!C7, X!$A$3:$K$8,A3, FALSE),""))</f>
        <v/>
      </c>
      <c r="D3" s="8">
        <f>D2+1</f>
        <v>8</v>
      </c>
      <c r="E3" s="13" t="s">
        <v>26</v>
      </c>
      <c r="F3" s="14" t="str">
        <f>IF(A1="hide","",IFERROR(VLOOKUP('Teacher Input'!H7, X!$A$3:$K$8,D3, FALSE),""))</f>
        <v/>
      </c>
    </row>
    <row r="4" spans="1:6" ht="146.1" customHeight="1" x14ac:dyDescent="0.25">
      <c r="A4" s="8">
        <f t="shared" ref="A4:A6" si="0">A3+1</f>
        <v>4</v>
      </c>
      <c r="B4" s="13" t="s">
        <v>22</v>
      </c>
      <c r="C4" s="14" t="str">
        <f>IF(A1="hide","",IFERROR(VLOOKUP('Teacher Input'!D7, X!$A$3:$K$8,A4, FALSE),""))</f>
        <v/>
      </c>
      <c r="D4" s="8">
        <f>D3+1</f>
        <v>9</v>
      </c>
      <c r="E4" s="11" t="s">
        <v>27</v>
      </c>
      <c r="F4" s="12" t="str">
        <f>IF(A1="hide","",IFERROR(VLOOKUP('Teacher Input'!I7, X!$A$3:$K$8,D4, FALSE),""))</f>
        <v/>
      </c>
    </row>
    <row r="5" spans="1:6" ht="146.1" customHeight="1" x14ac:dyDescent="0.25">
      <c r="A5" s="8">
        <f t="shared" si="0"/>
        <v>5</v>
      </c>
      <c r="B5" s="11" t="s">
        <v>23</v>
      </c>
      <c r="C5" s="12" t="str">
        <f>IF(A1="hide","",IFERROR(VLOOKUP('Teacher Input'!E7, X!$A$3:$K$8,A5, FALSE),""))</f>
        <v/>
      </c>
      <c r="D5" s="8">
        <f>D4+1</f>
        <v>10</v>
      </c>
      <c r="E5" s="13" t="s">
        <v>28</v>
      </c>
      <c r="F5" s="14" t="str">
        <f>IF(A1="hide","",IFERROR(VLOOKUP('Teacher Input'!J7, X!$A$3:$K$8,D5, FALSE),""))</f>
        <v/>
      </c>
    </row>
    <row r="6" spans="1:6" ht="146.1" customHeight="1" x14ac:dyDescent="0.25">
      <c r="A6" s="8">
        <f t="shared" si="0"/>
        <v>6</v>
      </c>
      <c r="B6" s="13" t="s">
        <v>24</v>
      </c>
      <c r="C6" s="14" t="str">
        <f>IF(A1="hide","",IFERROR(VLOOKUP('Teacher Input'!F7, X!$A$3:$K$8,A6, FALSE),""))</f>
        <v/>
      </c>
      <c r="D6" s="8">
        <f>D5+1</f>
        <v>11</v>
      </c>
      <c r="E6" s="11" t="s">
        <v>29</v>
      </c>
      <c r="F6" s="12" t="str">
        <f>IF(A1="hide","",IFERROR(VLOOKUP('Teacher Input'!K7, X!$A$3:$K$8,D6, FALSE),""))</f>
        <v/>
      </c>
    </row>
    <row r="7" spans="1:6" hidden="1" x14ac:dyDescent="0.7"/>
    <row r="8" spans="1:6" hidden="1" x14ac:dyDescent="0.7"/>
    <row r="9" spans="1:6" hidden="1" x14ac:dyDescent="0.7"/>
    <row r="10" spans="1:6" hidden="1" x14ac:dyDescent="0.7"/>
    <row r="11" spans="1:6" hidden="1" x14ac:dyDescent="0.7"/>
    <row r="12" spans="1:6" hidden="1" x14ac:dyDescent="0.7"/>
    <row r="13" spans="1:6" hidden="1" x14ac:dyDescent="0.7"/>
  </sheetData>
  <mergeCells count="2">
    <mergeCell ref="A1:B1"/>
    <mergeCell ref="C1:F1"/>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56A984B-D5B0-47F3-8113-3C49D865DFFF}">
          <x14:formula1>
            <xm:f>X!$B$11:$C$11</xm:f>
          </x14:formula1>
          <xm:sqref>A1:B1</xm:sqref>
        </x14:dataValidation>
      </x14:dataValidations>
    </ext>
  </extLst>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D90F4-F1C9-4C4D-80C8-84415E72D2A3}">
  <sheetPr codeName="Sheet6"/>
  <dimension ref="A1:U48"/>
  <sheetViews>
    <sheetView tabSelected="1" topLeftCell="P31" workbookViewId="0">
      <selection activeCell="U33" sqref="U33"/>
    </sheetView>
  </sheetViews>
  <sheetFormatPr defaultColWidth="9.140625" defaultRowHeight="15" x14ac:dyDescent="0.25"/>
  <cols>
    <col min="1" max="1" width="9.140625" style="1"/>
    <col min="2" max="11" width="25.5703125" style="1" customWidth="1"/>
    <col min="12" max="13" width="9.140625" style="1"/>
    <col min="14" max="14" width="20.28515625" style="2" customWidth="1"/>
    <col min="15" max="20" width="35.5703125" style="1" customWidth="1"/>
    <col min="21" max="21" width="75.140625" style="42" customWidth="1"/>
    <col min="22" max="16384" width="9.140625" style="1"/>
  </cols>
  <sheetData>
    <row r="1" spans="1:21" x14ac:dyDescent="0.25">
      <c r="B1" s="1">
        <v>1</v>
      </c>
      <c r="C1" s="1">
        <v>2</v>
      </c>
      <c r="D1" s="1">
        <v>3</v>
      </c>
      <c r="E1" s="1">
        <v>4</v>
      </c>
      <c r="F1" s="1">
        <v>5</v>
      </c>
      <c r="G1" s="1">
        <v>6</v>
      </c>
      <c r="H1" s="1">
        <v>7</v>
      </c>
      <c r="I1" s="1">
        <v>8</v>
      </c>
      <c r="J1" s="1">
        <v>9</v>
      </c>
      <c r="K1" s="1">
        <v>10</v>
      </c>
    </row>
    <row r="2" spans="1:21" x14ac:dyDescent="0.25">
      <c r="B2" s="1" t="s">
        <v>46</v>
      </c>
      <c r="C2" s="1" t="s">
        <v>47</v>
      </c>
      <c r="D2" s="1" t="s">
        <v>48</v>
      </c>
      <c r="E2" s="1" t="s">
        <v>49</v>
      </c>
      <c r="F2" s="1" t="s">
        <v>50</v>
      </c>
      <c r="G2" s="1" t="s">
        <v>51</v>
      </c>
      <c r="H2" s="1" t="s">
        <v>52</v>
      </c>
      <c r="I2" s="1" t="s">
        <v>113</v>
      </c>
      <c r="J2" s="1" t="s">
        <v>53</v>
      </c>
      <c r="K2" s="1" t="s">
        <v>54</v>
      </c>
      <c r="N2" s="2" t="s">
        <v>94</v>
      </c>
      <c r="O2" s="1" t="s">
        <v>95</v>
      </c>
      <c r="P2" s="1" t="s">
        <v>96</v>
      </c>
      <c r="Q2" s="1" t="s">
        <v>97</v>
      </c>
      <c r="R2" s="1" t="s">
        <v>98</v>
      </c>
      <c r="S2" s="1" t="s">
        <v>99</v>
      </c>
      <c r="T2" s="1" t="s">
        <v>100</v>
      </c>
      <c r="U2" s="42" t="s">
        <v>369</v>
      </c>
    </row>
    <row r="3" spans="1:21" s="2" customFormat="1" ht="165" x14ac:dyDescent="0.25">
      <c r="A3" s="2" t="s">
        <v>0</v>
      </c>
      <c r="B3" s="1" t="str">
        <f t="shared" ref="B3:K3" si="0">INDEX($O3:$O77, MATCH(B2, $N3:$N77, 0))</f>
        <v>This can be an entry-level position.</v>
      </c>
      <c r="C3" s="1" t="str">
        <f t="shared" si="0"/>
        <v>This person works on designs with residential and commercial customers.</v>
      </c>
      <c r="D3" s="1" t="str">
        <f t="shared" si="0"/>
        <v>This person's work can be a sticky situation.</v>
      </c>
      <c r="E3" s="1" t="str">
        <f t="shared" si="0"/>
        <v>This person works with other people to control energy consumption.</v>
      </c>
      <c r="F3" s="1" t="str">
        <f t="shared" si="0"/>
        <v>This person keeps others on the go.</v>
      </c>
      <c r="G3" s="1" t="str">
        <f t="shared" si="0"/>
        <v>People in this field can be trained in-house by their employers or the manufacturers of the equipment they work with.</v>
      </c>
      <c r="H3" s="1" t="str">
        <f t="shared" si="0"/>
        <v>This person can be in charge of one building or a group of buildings.</v>
      </c>
      <c r="I3" s="1" t="str">
        <f t="shared" si="0"/>
        <v>Licensed individuals in this field have completed formal education at a technical college or as an apprentice.</v>
      </c>
      <c r="J3" s="1" t="str">
        <f t="shared" si="0"/>
        <v>This job requires at least a bachelor's degree, plus additional certifications.</v>
      </c>
      <c r="K3" s="1" t="str">
        <f t="shared" si="0"/>
        <v xml:space="preserve">Licensed individuals in this field have completed formal educationat a technical college or as an apprentice. </v>
      </c>
      <c r="N3" s="2" t="s">
        <v>118</v>
      </c>
      <c r="O3" s="1" t="s">
        <v>146</v>
      </c>
      <c r="P3" s="1" t="s">
        <v>62</v>
      </c>
      <c r="Q3" s="1" t="s">
        <v>174</v>
      </c>
      <c r="R3" s="1" t="s">
        <v>175</v>
      </c>
      <c r="S3" s="1" t="s">
        <v>176</v>
      </c>
      <c r="T3" s="1" t="s">
        <v>177</v>
      </c>
      <c r="U3" s="42" t="s">
        <v>308</v>
      </c>
    </row>
    <row r="4" spans="1:21" s="2" customFormat="1" ht="150" x14ac:dyDescent="0.25">
      <c r="A4" s="2" t="s">
        <v>2</v>
      </c>
      <c r="B4" s="1" t="str">
        <f>INDEX($P$3:$P$77, MATCH(B2, $N$3:$N$77, 0))</f>
        <v>Certification requires a bachelor's degree, plus experience.</v>
      </c>
      <c r="C4" s="1" t="str">
        <f t="shared" ref="C4:K4" si="1">INDEX($P$3:$P$77, MATCH(C$2, $N$3:$N$77, 0))</f>
        <v>This person has usually completed an apprenticeship with additional certification.</v>
      </c>
      <c r="D4" s="1" t="str">
        <f t="shared" si="1"/>
        <v>This person can find problems but cannot fix them.</v>
      </c>
      <c r="E4" s="1" t="str">
        <f t="shared" si="1"/>
        <v>This person has an office for paperwork and monitoring controls.</v>
      </c>
      <c r="F4" s="1" t="str">
        <f t="shared" si="1"/>
        <v>This job requires knowledge of tools and their proper use.</v>
      </c>
      <c r="G4" s="1" t="str">
        <f t="shared" si="1"/>
        <v>Licensed individuals in this field have completed formal education at a technical college or as an apprentice .</v>
      </c>
      <c r="H4" s="1" t="str">
        <f t="shared" si="1"/>
        <v>This person has an office for paperwork and monitoring controls.</v>
      </c>
      <c r="I4" s="1" t="str">
        <f t="shared" si="1"/>
        <v>This person climbs stairs and ladders, crouches down, and crawls around in crawl spaces and attics.</v>
      </c>
      <c r="J4" s="1" t="str">
        <f t="shared" si="1"/>
        <v>This person works on designs with residential and commercial customers.</v>
      </c>
      <c r="K4" s="1" t="str">
        <f t="shared" si="1"/>
        <v>This job requires strict compliance with safety standards and codes.</v>
      </c>
      <c r="N4" s="2" t="s">
        <v>119</v>
      </c>
      <c r="O4" s="1" t="s">
        <v>178</v>
      </c>
      <c r="P4" s="1" t="s">
        <v>147</v>
      </c>
      <c r="Q4" s="1" t="s">
        <v>209</v>
      </c>
      <c r="R4" s="1" t="s">
        <v>206</v>
      </c>
      <c r="S4" s="1" t="s">
        <v>208</v>
      </c>
      <c r="T4" s="1" t="s">
        <v>207</v>
      </c>
      <c r="U4" s="42" t="s">
        <v>309</v>
      </c>
    </row>
    <row r="5" spans="1:21" s="2" customFormat="1" ht="195" x14ac:dyDescent="0.25">
      <c r="A5" s="2" t="s">
        <v>4</v>
      </c>
      <c r="B5" s="1" t="str">
        <f t="shared" ref="B5:K5" si="2">INDEX($Q3:$Q77, MATCH(B$2, $N3:$N77, 0))</f>
        <v>This person collects energy use data and makes energy saving recommendations.</v>
      </c>
      <c r="C5" s="1" t="str">
        <f t="shared" si="2"/>
        <v>This person needs to be comfortable with heights.</v>
      </c>
      <c r="D5" s="1" t="str">
        <f t="shared" si="2"/>
        <v>This is often an entry-level position, but one-fourth have an associate's degree or higher.</v>
      </c>
      <c r="E5" s="1" t="str">
        <f t="shared" si="2"/>
        <v>To be certified, this job requires a bachelor's degree plus several years work experience.</v>
      </c>
      <c r="F5" s="1" t="str">
        <f t="shared" si="2"/>
        <v>The manufacturers of equipment often train this person to work on that equipment.</v>
      </c>
      <c r="G5" s="1" t="str">
        <f t="shared" si="2"/>
        <v>This job could blow you away.</v>
      </c>
      <c r="H5" s="1" t="str">
        <f t="shared" si="2"/>
        <v>This person may also be certified in other areas besides this specific title.</v>
      </c>
      <c r="I5" s="1" t="str">
        <f t="shared" si="2"/>
        <v>This person usually works Monday - Friday 9-5 but can be called in for emergencies.</v>
      </c>
      <c r="J5" s="1" t="str">
        <f t="shared" si="2"/>
        <v>To be licensed, this person must pass a set of exams and complete a minimum amount of time on the job.</v>
      </c>
      <c r="K5" s="1" t="str">
        <f t="shared" si="2"/>
        <v>This job may be involved in construction, but may also be called to solve problems or do renovations.</v>
      </c>
      <c r="N5" s="2" t="s">
        <v>131</v>
      </c>
      <c r="O5" s="1" t="s">
        <v>213</v>
      </c>
      <c r="P5" s="1" t="s">
        <v>179</v>
      </c>
      <c r="Q5" s="1" t="s">
        <v>148</v>
      </c>
      <c r="R5" s="1" t="s">
        <v>211</v>
      </c>
      <c r="S5" s="1" t="s">
        <v>212</v>
      </c>
      <c r="T5" s="1" t="s">
        <v>210</v>
      </c>
      <c r="U5" s="42" t="s">
        <v>310</v>
      </c>
    </row>
    <row r="6" spans="1:21" s="2" customFormat="1" ht="195" x14ac:dyDescent="0.25">
      <c r="A6" s="2" t="s">
        <v>3</v>
      </c>
      <c r="B6" s="1" t="str">
        <f t="shared" ref="B6:K6" si="3">INDEX($R3:$R77, MATCH(B$2, $N3:$N77, 0))</f>
        <v>This person works in many types of buildings, all over the building.</v>
      </c>
      <c r="C6" s="1" t="str">
        <f t="shared" si="3"/>
        <v>This job requires a good understanding of electricity.</v>
      </c>
      <c r="D6" s="1" t="str">
        <f t="shared" si="3"/>
        <v>This person climbs stairs and ladders, crawls around in crawl spaces and attics, and does some work outdoors.</v>
      </c>
      <c r="E6" s="1" t="str">
        <f t="shared" si="3"/>
        <v>Understanding finance is an important skill on this job.</v>
      </c>
      <c r="F6" s="1" t="str">
        <f t="shared" si="3"/>
        <v>People in this field usually have a certification specific to the work they do, and many have an associate's degree from a trade school.</v>
      </c>
      <c r="G6" s="1" t="str">
        <f t="shared" si="3"/>
        <v>This person works on homes or schools, but usually not both.</v>
      </c>
      <c r="H6" s="1" t="str">
        <f t="shared" si="3"/>
        <v>This person can be certified with a few years' experience and after completing the required coursework.</v>
      </c>
      <c r="I6" s="1" t="str">
        <f t="shared" si="3"/>
        <v>This job may be involved in construction, but may also be called to solve problems or do renovations.</v>
      </c>
      <c r="J6" s="1" t="str">
        <f t="shared" si="3"/>
        <v>Most of this person's work is done in an office, with a few trips to jobsites on occasion.</v>
      </c>
      <c r="K6" s="1" t="str">
        <f t="shared" si="3"/>
        <v>This peron's job is mostly Monday - Friday, with some extra work on weekends and evenings.</v>
      </c>
      <c r="N6" s="39" t="s">
        <v>52</v>
      </c>
      <c r="O6" s="1" t="s">
        <v>63</v>
      </c>
      <c r="P6" s="1" t="s">
        <v>61</v>
      </c>
      <c r="Q6" s="1" t="s">
        <v>370</v>
      </c>
      <c r="R6" s="1" t="s">
        <v>371</v>
      </c>
      <c r="S6" s="1" t="s">
        <v>69</v>
      </c>
      <c r="T6" s="1" t="s">
        <v>377</v>
      </c>
      <c r="U6" s="42" t="s">
        <v>417</v>
      </c>
    </row>
    <row r="7" spans="1:21" s="2" customFormat="1" ht="195" x14ac:dyDescent="0.25">
      <c r="A7" s="2" t="s">
        <v>5</v>
      </c>
      <c r="B7" s="1" t="str">
        <f t="shared" ref="B7:K7" si="4">INDEX($S3:$S77, MATCH(B$2, $N3:$N77, 0))</f>
        <v>This person must be able to climb stairs and ladders.</v>
      </c>
      <c r="C7" s="1" t="str">
        <f t="shared" si="4"/>
        <v>Training for this job can be done in-house, but most often is completed at a technical or community college.</v>
      </c>
      <c r="D7" s="1" t="str">
        <f t="shared" si="4"/>
        <v>This person will help you stay warm in winter and cool in summer.</v>
      </c>
      <c r="E7" s="1" t="str">
        <f t="shared" si="4"/>
        <v>This person can be in charge of one building or a group of buildings.</v>
      </c>
      <c r="F7" s="1" t="str">
        <f t="shared" si="4"/>
        <v>This job requires a good understanding of electricity.</v>
      </c>
      <c r="G7" s="1" t="str">
        <f t="shared" si="4"/>
        <v>This person climbs stairs and ladders, crawls around in crawl spaces and attics, and does some work outdoors.</v>
      </c>
      <c r="H7" s="1" t="str">
        <f t="shared" si="4"/>
        <v>This person monitors energy use in a building or group of buildings.</v>
      </c>
      <c r="I7" s="1" t="str">
        <f t="shared" si="4"/>
        <v>If not done correctly, this career goes down the drain.</v>
      </c>
      <c r="J7" s="1" t="str">
        <f t="shared" si="4"/>
        <v>This person develops the plans that others will use to complete the project.</v>
      </c>
      <c r="K7" s="1" t="str">
        <f t="shared" si="4"/>
        <v>This person climbs stairs and ladders, crawls around in crawl spaces and attics, aor may exclusively work outdoors.</v>
      </c>
      <c r="N7" s="39" t="s">
        <v>49</v>
      </c>
      <c r="O7" s="1" t="s">
        <v>89</v>
      </c>
      <c r="P7" s="1" t="s">
        <v>61</v>
      </c>
      <c r="Q7" s="1" t="s">
        <v>90</v>
      </c>
      <c r="R7" s="1" t="s">
        <v>62</v>
      </c>
      <c r="S7" s="1" t="s">
        <v>63</v>
      </c>
      <c r="T7" s="1" t="s">
        <v>91</v>
      </c>
      <c r="U7" s="42" t="s">
        <v>418</v>
      </c>
    </row>
    <row r="8" spans="1:21" s="2" customFormat="1" ht="71.099999999999994" customHeight="1" x14ac:dyDescent="0.25">
      <c r="A8" s="2" t="s">
        <v>1</v>
      </c>
      <c r="B8" s="1" t="str">
        <f t="shared" ref="B8:K8" si="5">INDEX($T3:$T77, MATCH(B$2, $N3:$N77, 0))</f>
        <v>This person must know how to safely move about in mechanical rooms and spaces.</v>
      </c>
      <c r="C8" s="1" t="str">
        <f t="shared" si="5"/>
        <v>This person needs to be able to stand the heat.</v>
      </c>
      <c r="D8" s="1" t="str">
        <f t="shared" si="5"/>
        <v>This person may end up in hot water if not careful.</v>
      </c>
      <c r="E8" s="1" t="str">
        <f t="shared" si="5"/>
        <v>Sometimes this is a person's only job responsibility, and sometimes it is combined with other responsibilities.</v>
      </c>
      <c r="F8" s="1" t="str">
        <f t="shared" si="5"/>
        <v>This person needs to be able to stand for long periods of time.</v>
      </c>
      <c r="G8" s="1" t="str">
        <f t="shared" si="5"/>
        <v>This person will help you stay warm in winter and cool in summer.</v>
      </c>
      <c r="H8" s="1" t="str">
        <f t="shared" si="5"/>
        <v>This job usually requires several years' experience, and many in this field have associate's degrees.</v>
      </c>
      <c r="I8" s="1" t="str">
        <f t="shared" si="5"/>
        <v>This job requires carrying heavy tools and supplies.</v>
      </c>
      <c r="J8" s="1" t="str">
        <f t="shared" si="5"/>
        <v>This career requires strict compliance to safety and engineering standards and codes.</v>
      </c>
      <c r="K8" s="1" t="str">
        <f t="shared" si="5"/>
        <v>People who want a charge out of life may enjoy this job.</v>
      </c>
      <c r="N8" s="2" t="s">
        <v>123</v>
      </c>
      <c r="O8" s="1" t="s">
        <v>214</v>
      </c>
      <c r="P8" s="1" t="s">
        <v>215</v>
      </c>
      <c r="Q8" s="1" t="s">
        <v>216</v>
      </c>
      <c r="R8" s="1" t="s">
        <v>149</v>
      </c>
      <c r="S8" s="1" t="s">
        <v>180</v>
      </c>
      <c r="T8" s="1" t="s">
        <v>244</v>
      </c>
      <c r="U8" s="42" t="s">
        <v>311</v>
      </c>
    </row>
    <row r="9" spans="1:21" ht="150" x14ac:dyDescent="0.25">
      <c r="N9" s="2" t="s">
        <v>362</v>
      </c>
      <c r="O9" s="1" t="s">
        <v>217</v>
      </c>
      <c r="P9" s="1" t="s">
        <v>218</v>
      </c>
      <c r="Q9" s="1" t="s">
        <v>219</v>
      </c>
      <c r="R9" s="1" t="s">
        <v>220</v>
      </c>
      <c r="S9" s="1" t="s">
        <v>150</v>
      </c>
      <c r="T9" s="1" t="s">
        <v>181</v>
      </c>
      <c r="U9" s="42" t="s">
        <v>312</v>
      </c>
    </row>
    <row r="10" spans="1:21" ht="210" x14ac:dyDescent="0.25">
      <c r="N10" s="2" t="s">
        <v>116</v>
      </c>
      <c r="O10" s="1" t="s">
        <v>182</v>
      </c>
      <c r="P10" s="1" t="s">
        <v>223</v>
      </c>
      <c r="Q10" s="1" t="s">
        <v>222</v>
      </c>
      <c r="R10" s="1" t="s">
        <v>221</v>
      </c>
      <c r="S10" s="1" t="s">
        <v>224</v>
      </c>
      <c r="T10" s="1" t="s">
        <v>151</v>
      </c>
      <c r="U10" s="42" t="s">
        <v>313</v>
      </c>
    </row>
    <row r="11" spans="1:21" ht="225" x14ac:dyDescent="0.25">
      <c r="B11" s="1" t="s">
        <v>30</v>
      </c>
      <c r="C11" s="1" t="s">
        <v>31</v>
      </c>
      <c r="N11" s="2" t="s">
        <v>120</v>
      </c>
      <c r="O11" s="1" t="s">
        <v>152</v>
      </c>
      <c r="P11" s="1" t="s">
        <v>183</v>
      </c>
      <c r="Q11" s="1" t="s">
        <v>225</v>
      </c>
      <c r="R11" s="1" t="s">
        <v>226</v>
      </c>
      <c r="S11" s="1" t="s">
        <v>227</v>
      </c>
      <c r="T11" s="1" t="s">
        <v>274</v>
      </c>
      <c r="U11" s="42" t="s">
        <v>314</v>
      </c>
    </row>
    <row r="12" spans="1:21" ht="210" x14ac:dyDescent="0.25">
      <c r="N12" s="2" t="s">
        <v>153</v>
      </c>
      <c r="O12" s="1" t="s">
        <v>228</v>
      </c>
      <c r="P12" s="1" t="s">
        <v>154</v>
      </c>
      <c r="Q12" s="1" t="s">
        <v>184</v>
      </c>
      <c r="R12" s="1" t="s">
        <v>229</v>
      </c>
      <c r="S12" s="1" t="s">
        <v>230</v>
      </c>
      <c r="T12" s="1" t="s">
        <v>231</v>
      </c>
      <c r="U12" s="42" t="s">
        <v>315</v>
      </c>
    </row>
    <row r="13" spans="1:21" ht="180" x14ac:dyDescent="0.25">
      <c r="N13" s="2" t="s">
        <v>115</v>
      </c>
      <c r="O13" s="1" t="s">
        <v>232</v>
      </c>
      <c r="P13" s="1" t="s">
        <v>227</v>
      </c>
      <c r="Q13" s="1" t="s">
        <v>155</v>
      </c>
      <c r="R13" s="1" t="s">
        <v>233</v>
      </c>
      <c r="S13" s="1" t="s">
        <v>185</v>
      </c>
      <c r="T13" s="1" t="s">
        <v>92</v>
      </c>
      <c r="U13" s="42" t="s">
        <v>316</v>
      </c>
    </row>
    <row r="14" spans="1:21" ht="150" x14ac:dyDescent="0.25">
      <c r="N14" s="39" t="s">
        <v>50</v>
      </c>
      <c r="O14" s="1" t="s">
        <v>372</v>
      </c>
      <c r="P14" s="1" t="s">
        <v>64</v>
      </c>
      <c r="Q14" s="1" t="s">
        <v>66</v>
      </c>
      <c r="R14" s="1" t="s">
        <v>415</v>
      </c>
      <c r="S14" s="1" t="s">
        <v>92</v>
      </c>
      <c r="T14" s="1" t="s">
        <v>65</v>
      </c>
      <c r="U14" s="42" t="s">
        <v>419</v>
      </c>
    </row>
    <row r="15" spans="1:21" ht="225" x14ac:dyDescent="0.25">
      <c r="N15" s="39" t="s">
        <v>54</v>
      </c>
      <c r="O15" s="1" t="s">
        <v>416</v>
      </c>
      <c r="P15" s="1" t="s">
        <v>78</v>
      </c>
      <c r="Q15" s="1" t="s">
        <v>72</v>
      </c>
      <c r="R15" s="1" t="s">
        <v>373</v>
      </c>
      <c r="S15" s="1" t="s">
        <v>378</v>
      </c>
      <c r="T15" s="1" t="s">
        <v>79</v>
      </c>
      <c r="U15" s="42" t="s">
        <v>420</v>
      </c>
    </row>
    <row r="16" spans="1:21" ht="150" x14ac:dyDescent="0.25">
      <c r="N16" s="39" t="s">
        <v>46</v>
      </c>
      <c r="O16" s="1" t="s">
        <v>81</v>
      </c>
      <c r="P16" s="1" t="s">
        <v>82</v>
      </c>
      <c r="Q16" s="1" t="s">
        <v>55</v>
      </c>
      <c r="R16" s="1" t="s">
        <v>56</v>
      </c>
      <c r="S16" s="1" t="s">
        <v>83</v>
      </c>
      <c r="T16" s="1" t="s">
        <v>84</v>
      </c>
      <c r="U16" s="42" t="s">
        <v>421</v>
      </c>
    </row>
    <row r="17" spans="14:21" ht="135" x14ac:dyDescent="0.25">
      <c r="N17" s="2" t="s">
        <v>104</v>
      </c>
      <c r="O17" s="1" t="s">
        <v>234</v>
      </c>
      <c r="P17" s="1" t="s">
        <v>186</v>
      </c>
      <c r="Q17" s="1" t="s">
        <v>235</v>
      </c>
      <c r="R17" s="1" t="s">
        <v>156</v>
      </c>
      <c r="S17" s="1" t="s">
        <v>236</v>
      </c>
      <c r="T17" s="1" t="s">
        <v>62</v>
      </c>
      <c r="U17" s="42" t="s">
        <v>317</v>
      </c>
    </row>
    <row r="18" spans="14:21" ht="195" x14ac:dyDescent="0.25">
      <c r="N18" s="2" t="s">
        <v>101</v>
      </c>
      <c r="O18" s="1" t="s">
        <v>187</v>
      </c>
      <c r="P18" s="1" t="s">
        <v>237</v>
      </c>
      <c r="Q18" s="1" t="s">
        <v>238</v>
      </c>
      <c r="R18" s="1" t="s">
        <v>239</v>
      </c>
      <c r="S18" s="1" t="s">
        <v>157</v>
      </c>
      <c r="T18" s="1" t="s">
        <v>240</v>
      </c>
      <c r="U18" s="42" t="s">
        <v>318</v>
      </c>
    </row>
    <row r="19" spans="14:21" ht="195" x14ac:dyDescent="0.25">
      <c r="N19" s="2" t="s">
        <v>129</v>
      </c>
      <c r="O19" s="1" t="s">
        <v>241</v>
      </c>
      <c r="P19" s="1" t="s">
        <v>188</v>
      </c>
      <c r="Q19" s="1" t="s">
        <v>242</v>
      </c>
      <c r="R19" s="1" t="s">
        <v>243</v>
      </c>
      <c r="S19" s="1" t="s">
        <v>244</v>
      </c>
      <c r="T19" s="1" t="s">
        <v>158</v>
      </c>
      <c r="U19" s="42" t="s">
        <v>319</v>
      </c>
    </row>
    <row r="20" spans="14:21" ht="195" x14ac:dyDescent="0.25">
      <c r="N20" s="39" t="s">
        <v>53</v>
      </c>
      <c r="O20" s="1" t="s">
        <v>374</v>
      </c>
      <c r="P20" s="1" t="s">
        <v>57</v>
      </c>
      <c r="Q20" s="1" t="s">
        <v>375</v>
      </c>
      <c r="R20" s="1" t="s">
        <v>76</v>
      </c>
      <c r="S20" s="1" t="s">
        <v>75</v>
      </c>
      <c r="T20" s="1" t="s">
        <v>77</v>
      </c>
      <c r="U20" s="42" t="s">
        <v>422</v>
      </c>
    </row>
    <row r="21" spans="14:21" ht="180" x14ac:dyDescent="0.25">
      <c r="N21" s="2" t="s">
        <v>125</v>
      </c>
      <c r="O21" s="1" t="s">
        <v>159</v>
      </c>
      <c r="P21" s="1" t="s">
        <v>246</v>
      </c>
      <c r="Q21" s="1" t="s">
        <v>187</v>
      </c>
      <c r="R21" s="1" t="s">
        <v>247</v>
      </c>
      <c r="S21" s="1" t="s">
        <v>78</v>
      </c>
      <c r="T21" s="1" t="s">
        <v>248</v>
      </c>
      <c r="U21" s="42" t="s">
        <v>320</v>
      </c>
    </row>
    <row r="22" spans="14:21" ht="85.5" customHeight="1" x14ac:dyDescent="0.25">
      <c r="N22" s="39" t="s">
        <v>51</v>
      </c>
      <c r="O22" s="1" t="s">
        <v>410</v>
      </c>
      <c r="P22" s="1" t="s">
        <v>411</v>
      </c>
      <c r="Q22" s="1" t="s">
        <v>67</v>
      </c>
      <c r="R22" s="1" t="s">
        <v>68</v>
      </c>
      <c r="S22" s="1" t="s">
        <v>80</v>
      </c>
      <c r="T22" s="1" t="s">
        <v>60</v>
      </c>
      <c r="U22" s="42" t="s">
        <v>423</v>
      </c>
    </row>
    <row r="23" spans="14:21" ht="195" x14ac:dyDescent="0.25">
      <c r="N23" s="2" t="s">
        <v>135</v>
      </c>
      <c r="O23" s="1" t="s">
        <v>249</v>
      </c>
      <c r="P23" s="1" t="s">
        <v>159</v>
      </c>
      <c r="Q23" s="1" t="s">
        <v>244</v>
      </c>
      <c r="R23" s="1" t="s">
        <v>250</v>
      </c>
      <c r="S23" s="1" t="s">
        <v>189</v>
      </c>
      <c r="T23" s="1" t="s">
        <v>208</v>
      </c>
      <c r="U23" s="42" t="s">
        <v>321</v>
      </c>
    </row>
    <row r="24" spans="14:21" ht="150" x14ac:dyDescent="0.25">
      <c r="N24" s="2" t="s">
        <v>110</v>
      </c>
      <c r="O24" s="1" t="s">
        <v>251</v>
      </c>
      <c r="P24" s="1" t="s">
        <v>211</v>
      </c>
      <c r="Q24" s="1" t="s">
        <v>160</v>
      </c>
      <c r="R24" s="1" t="s">
        <v>252</v>
      </c>
      <c r="S24" s="1" t="s">
        <v>253</v>
      </c>
      <c r="T24" s="1" t="s">
        <v>190</v>
      </c>
      <c r="U24" s="42" t="s">
        <v>322</v>
      </c>
    </row>
    <row r="25" spans="14:21" ht="165" x14ac:dyDescent="0.25">
      <c r="N25" s="2" t="s">
        <v>130</v>
      </c>
      <c r="O25" s="1" t="s">
        <v>244</v>
      </c>
      <c r="P25" s="1" t="s">
        <v>186</v>
      </c>
      <c r="Q25" s="1" t="s">
        <v>236</v>
      </c>
      <c r="R25" s="1" t="s">
        <v>156</v>
      </c>
      <c r="S25" s="1" t="s">
        <v>254</v>
      </c>
      <c r="T25" s="1" t="s">
        <v>255</v>
      </c>
      <c r="U25" s="42" t="s">
        <v>323</v>
      </c>
    </row>
    <row r="26" spans="14:21" ht="135" x14ac:dyDescent="0.25">
      <c r="N26" s="2" t="s">
        <v>128</v>
      </c>
      <c r="O26" s="1" t="s">
        <v>187</v>
      </c>
      <c r="P26" s="1" t="s">
        <v>244</v>
      </c>
      <c r="Q26" s="1" t="s">
        <v>256</v>
      </c>
      <c r="R26" s="1" t="s">
        <v>257</v>
      </c>
      <c r="S26" s="1" t="s">
        <v>156</v>
      </c>
      <c r="T26" s="1" t="s">
        <v>258</v>
      </c>
      <c r="U26" s="42" t="s">
        <v>324</v>
      </c>
    </row>
    <row r="27" spans="14:21" ht="135" x14ac:dyDescent="0.25">
      <c r="N27" s="2" t="s">
        <v>114</v>
      </c>
      <c r="O27" s="1" t="s">
        <v>242</v>
      </c>
      <c r="P27" s="1" t="s">
        <v>259</v>
      </c>
      <c r="Q27" s="1" t="s">
        <v>191</v>
      </c>
      <c r="R27" s="1" t="s">
        <v>260</v>
      </c>
      <c r="S27" s="1" t="s">
        <v>245</v>
      </c>
      <c r="T27" s="1" t="s">
        <v>156</v>
      </c>
      <c r="U27" s="42" t="s">
        <v>325</v>
      </c>
    </row>
    <row r="28" spans="14:21" ht="120" x14ac:dyDescent="0.25">
      <c r="N28" s="2" t="s">
        <v>106</v>
      </c>
      <c r="O28" s="1" t="s">
        <v>161</v>
      </c>
      <c r="P28" s="1" t="s">
        <v>261</v>
      </c>
      <c r="Q28" s="1" t="s">
        <v>211</v>
      </c>
      <c r="R28" s="1" t="s">
        <v>192</v>
      </c>
      <c r="S28" s="1" t="s">
        <v>262</v>
      </c>
      <c r="T28" s="1" t="s">
        <v>246</v>
      </c>
      <c r="U28" s="42" t="s">
        <v>326</v>
      </c>
    </row>
    <row r="29" spans="14:21" ht="120" x14ac:dyDescent="0.25">
      <c r="N29" s="2" t="s">
        <v>105</v>
      </c>
      <c r="O29" s="1" t="s">
        <v>263</v>
      </c>
      <c r="P29" s="1" t="s">
        <v>162</v>
      </c>
      <c r="Q29" s="1" t="s">
        <v>264</v>
      </c>
      <c r="R29" s="1" t="s">
        <v>245</v>
      </c>
      <c r="S29" s="1" t="s">
        <v>193</v>
      </c>
      <c r="T29" s="1" t="s">
        <v>242</v>
      </c>
      <c r="U29" s="42" t="s">
        <v>327</v>
      </c>
    </row>
    <row r="30" spans="14:21" ht="120" x14ac:dyDescent="0.25">
      <c r="N30" s="2" t="s">
        <v>107</v>
      </c>
      <c r="O30" s="1" t="s">
        <v>211</v>
      </c>
      <c r="P30" s="1" t="s">
        <v>194</v>
      </c>
      <c r="Q30" s="1" t="s">
        <v>163</v>
      </c>
      <c r="R30" s="1" t="s">
        <v>206</v>
      </c>
      <c r="S30" s="1" t="s">
        <v>265</v>
      </c>
      <c r="T30" s="1" t="s">
        <v>266</v>
      </c>
      <c r="U30" s="42" t="s">
        <v>328</v>
      </c>
    </row>
    <row r="31" spans="14:21" ht="120" x14ac:dyDescent="0.25">
      <c r="N31" s="2" t="s">
        <v>127</v>
      </c>
      <c r="O31" s="1" t="s">
        <v>187</v>
      </c>
      <c r="P31" s="1" t="s">
        <v>237</v>
      </c>
      <c r="Q31" s="1" t="s">
        <v>226</v>
      </c>
      <c r="R31" s="1" t="s">
        <v>156</v>
      </c>
      <c r="S31" s="1" t="s">
        <v>267</v>
      </c>
      <c r="T31" s="1" t="s">
        <v>270</v>
      </c>
      <c r="U31" s="42" t="s">
        <v>329</v>
      </c>
    </row>
    <row r="32" spans="14:21" ht="135" x14ac:dyDescent="0.25">
      <c r="N32" s="2" t="s">
        <v>108</v>
      </c>
      <c r="O32" s="1" t="s">
        <v>268</v>
      </c>
      <c r="P32" s="1" t="s">
        <v>211</v>
      </c>
      <c r="Q32" s="1" t="s">
        <v>195</v>
      </c>
      <c r="R32" s="1" t="s">
        <v>269</v>
      </c>
      <c r="S32" s="1" t="s">
        <v>164</v>
      </c>
      <c r="T32" s="1" t="s">
        <v>270</v>
      </c>
      <c r="U32" s="42" t="s">
        <v>330</v>
      </c>
    </row>
    <row r="33" spans="2:21" ht="225" x14ac:dyDescent="0.25">
      <c r="N33" s="39" t="s">
        <v>113</v>
      </c>
      <c r="O33" s="1" t="s">
        <v>412</v>
      </c>
      <c r="P33" s="1" t="s">
        <v>70</v>
      </c>
      <c r="Q33" s="1" t="s">
        <v>376</v>
      </c>
      <c r="R33" s="1" t="s">
        <v>72</v>
      </c>
      <c r="S33" s="1" t="s">
        <v>73</v>
      </c>
      <c r="T33" s="1" t="s">
        <v>74</v>
      </c>
      <c r="U33" s="42" t="s">
        <v>424</v>
      </c>
    </row>
    <row r="34" spans="2:21" ht="135" x14ac:dyDescent="0.25">
      <c r="N34" s="2" t="s">
        <v>111</v>
      </c>
      <c r="O34" s="1" t="s">
        <v>265</v>
      </c>
      <c r="P34" s="1" t="s">
        <v>271</v>
      </c>
      <c r="Q34" s="1" t="s">
        <v>272</v>
      </c>
      <c r="R34" s="1" t="s">
        <v>194</v>
      </c>
      <c r="S34" s="1" t="s">
        <v>273</v>
      </c>
      <c r="T34" s="1" t="s">
        <v>165</v>
      </c>
      <c r="U34" s="42" t="s">
        <v>331</v>
      </c>
    </row>
    <row r="35" spans="2:21" ht="150" x14ac:dyDescent="0.25">
      <c r="N35" s="2" t="s">
        <v>126</v>
      </c>
      <c r="O35" s="1" t="s">
        <v>166</v>
      </c>
      <c r="P35" s="1" t="s">
        <v>220</v>
      </c>
      <c r="Q35" s="1" t="s">
        <v>275</v>
      </c>
      <c r="R35" s="1" t="s">
        <v>244</v>
      </c>
      <c r="S35" s="1" t="s">
        <v>196</v>
      </c>
      <c r="T35" s="1" t="s">
        <v>300</v>
      </c>
      <c r="U35" s="42" t="s">
        <v>332</v>
      </c>
    </row>
    <row r="36" spans="2:21" ht="150" x14ac:dyDescent="0.25">
      <c r="N36" s="2" t="s">
        <v>117</v>
      </c>
      <c r="O36" s="1" t="s">
        <v>298</v>
      </c>
      <c r="P36" s="1" t="s">
        <v>276</v>
      </c>
      <c r="Q36" s="1" t="s">
        <v>197</v>
      </c>
      <c r="R36" s="1" t="s">
        <v>62</v>
      </c>
      <c r="S36" s="1" t="s">
        <v>254</v>
      </c>
      <c r="T36" s="1" t="s">
        <v>299</v>
      </c>
      <c r="U36" s="42" t="s">
        <v>333</v>
      </c>
    </row>
    <row r="37" spans="2:21" ht="105" x14ac:dyDescent="0.25">
      <c r="N37" s="2" t="s">
        <v>103</v>
      </c>
      <c r="O37" s="1" t="s">
        <v>277</v>
      </c>
      <c r="P37" s="1" t="s">
        <v>211</v>
      </c>
      <c r="Q37" s="1" t="s">
        <v>167</v>
      </c>
      <c r="R37" s="1" t="s">
        <v>265</v>
      </c>
      <c r="S37" s="1" t="s">
        <v>278</v>
      </c>
      <c r="T37" s="1" t="s">
        <v>198</v>
      </c>
      <c r="U37" s="42" t="s">
        <v>334</v>
      </c>
    </row>
    <row r="38" spans="2:21" ht="120" x14ac:dyDescent="0.25">
      <c r="N38" s="2" t="s">
        <v>134</v>
      </c>
      <c r="O38" s="1" t="s">
        <v>187</v>
      </c>
      <c r="P38" s="1" t="s">
        <v>279</v>
      </c>
      <c r="Q38" s="1" t="s">
        <v>280</v>
      </c>
      <c r="R38" s="1" t="s">
        <v>156</v>
      </c>
      <c r="S38" s="1" t="s">
        <v>281</v>
      </c>
      <c r="T38" s="1" t="s">
        <v>294</v>
      </c>
      <c r="U38" s="42" t="s">
        <v>335</v>
      </c>
    </row>
    <row r="39" spans="2:21" ht="120" x14ac:dyDescent="0.25">
      <c r="N39" s="2" t="s">
        <v>102</v>
      </c>
      <c r="O39" s="1" t="s">
        <v>282</v>
      </c>
      <c r="P39" s="1" t="s">
        <v>199</v>
      </c>
      <c r="Q39" s="1" t="s">
        <v>211</v>
      </c>
      <c r="R39" s="1" t="s">
        <v>283</v>
      </c>
      <c r="S39" s="1" t="s">
        <v>165</v>
      </c>
      <c r="T39" s="1" t="s">
        <v>284</v>
      </c>
      <c r="U39" s="42" t="s">
        <v>336</v>
      </c>
    </row>
    <row r="40" spans="2:21" ht="120" x14ac:dyDescent="0.25">
      <c r="N40" s="2" t="s">
        <v>121</v>
      </c>
      <c r="O40" s="1" t="s">
        <v>285</v>
      </c>
      <c r="P40" s="1" t="s">
        <v>286</v>
      </c>
      <c r="Q40" s="1" t="s">
        <v>197</v>
      </c>
      <c r="R40" s="1" t="s">
        <v>287</v>
      </c>
      <c r="S40" s="1" t="s">
        <v>288</v>
      </c>
      <c r="T40" s="1" t="s">
        <v>168</v>
      </c>
      <c r="U40" s="42" t="s">
        <v>337</v>
      </c>
    </row>
    <row r="41" spans="2:21" ht="120" x14ac:dyDescent="0.25">
      <c r="N41" s="2" t="s">
        <v>133</v>
      </c>
      <c r="O41" s="1" t="s">
        <v>169</v>
      </c>
      <c r="P41" s="1" t="s">
        <v>289</v>
      </c>
      <c r="Q41" s="1" t="s">
        <v>290</v>
      </c>
      <c r="R41" s="1" t="s">
        <v>200</v>
      </c>
      <c r="S41" s="1" t="s">
        <v>92</v>
      </c>
      <c r="T41" s="1" t="s">
        <v>302</v>
      </c>
      <c r="U41" s="42" t="s">
        <v>338</v>
      </c>
    </row>
    <row r="42" spans="2:21" ht="270" x14ac:dyDescent="0.25">
      <c r="N42" s="39" t="s">
        <v>47</v>
      </c>
      <c r="O42" s="1" t="s">
        <v>57</v>
      </c>
      <c r="P42" s="1" t="s">
        <v>85</v>
      </c>
      <c r="Q42" s="1" t="s">
        <v>413</v>
      </c>
      <c r="R42" s="1" t="s">
        <v>92</v>
      </c>
      <c r="S42" s="1" t="s">
        <v>414</v>
      </c>
      <c r="T42" s="1" t="s">
        <v>58</v>
      </c>
      <c r="U42" s="42" t="s">
        <v>339</v>
      </c>
    </row>
    <row r="43" spans="2:21" ht="135" x14ac:dyDescent="0.25">
      <c r="N43" s="2" t="s">
        <v>109</v>
      </c>
      <c r="O43" s="1" t="s">
        <v>254</v>
      </c>
      <c r="P43" s="1" t="s">
        <v>62</v>
      </c>
      <c r="Q43" s="1" t="s">
        <v>170</v>
      </c>
      <c r="R43" s="1" t="s">
        <v>291</v>
      </c>
      <c r="S43" s="1" t="s">
        <v>292</v>
      </c>
      <c r="T43" s="1" t="s">
        <v>201</v>
      </c>
      <c r="U43" s="42" t="s">
        <v>340</v>
      </c>
    </row>
    <row r="44" spans="2:21" ht="120" x14ac:dyDescent="0.25">
      <c r="N44" s="2" t="s">
        <v>122</v>
      </c>
      <c r="O44" s="1" t="s">
        <v>293</v>
      </c>
      <c r="P44" s="1" t="s">
        <v>202</v>
      </c>
      <c r="Q44" s="1" t="s">
        <v>295</v>
      </c>
      <c r="R44" s="1" t="s">
        <v>171</v>
      </c>
      <c r="S44" s="1" t="s">
        <v>296</v>
      </c>
      <c r="T44" s="1" t="s">
        <v>297</v>
      </c>
      <c r="U44" s="42" t="s">
        <v>341</v>
      </c>
    </row>
    <row r="45" spans="2:21" ht="135" x14ac:dyDescent="0.25">
      <c r="N45" s="2" t="s">
        <v>124</v>
      </c>
      <c r="O45" s="1" t="s">
        <v>203</v>
      </c>
      <c r="P45" s="1" t="s">
        <v>301</v>
      </c>
      <c r="Q45" s="1" t="s">
        <v>255</v>
      </c>
      <c r="R45" s="1" t="s">
        <v>236</v>
      </c>
      <c r="S45" s="1" t="s">
        <v>171</v>
      </c>
      <c r="T45" s="1" t="s">
        <v>303</v>
      </c>
      <c r="U45" s="42" t="s">
        <v>342</v>
      </c>
    </row>
    <row r="46" spans="2:21" s="2" customFormat="1" ht="53.45" customHeight="1" x14ac:dyDescent="0.25">
      <c r="B46" s="1"/>
      <c r="C46" s="1"/>
      <c r="D46" s="1"/>
      <c r="E46" s="1"/>
      <c r="F46" s="1"/>
      <c r="G46" s="1"/>
      <c r="H46" s="1"/>
      <c r="I46" s="1"/>
      <c r="J46" s="1"/>
      <c r="K46" s="1"/>
      <c r="N46" s="2" t="s">
        <v>132</v>
      </c>
      <c r="O46" s="1" t="s">
        <v>305</v>
      </c>
      <c r="P46" s="1" t="s">
        <v>306</v>
      </c>
      <c r="Q46" s="1" t="s">
        <v>204</v>
      </c>
      <c r="R46" s="1" t="s">
        <v>304</v>
      </c>
      <c r="S46" s="1" t="s">
        <v>227</v>
      </c>
      <c r="T46" s="1" t="s">
        <v>172</v>
      </c>
      <c r="U46" s="42" t="s">
        <v>343</v>
      </c>
    </row>
    <row r="47" spans="2:21" ht="135" x14ac:dyDescent="0.25">
      <c r="N47" s="39" t="s">
        <v>48</v>
      </c>
      <c r="O47" s="1" t="s">
        <v>86</v>
      </c>
      <c r="P47" s="1" t="s">
        <v>59</v>
      </c>
      <c r="Q47" s="1" t="s">
        <v>87</v>
      </c>
      <c r="R47" s="1" t="s">
        <v>80</v>
      </c>
      <c r="S47" s="1" t="s">
        <v>60</v>
      </c>
      <c r="T47" s="1" t="s">
        <v>88</v>
      </c>
      <c r="U47" s="42" t="s">
        <v>344</v>
      </c>
    </row>
    <row r="48" spans="2:21" ht="120" x14ac:dyDescent="0.25">
      <c r="N48" s="2" t="s">
        <v>112</v>
      </c>
      <c r="O48" s="1" t="s">
        <v>173</v>
      </c>
      <c r="P48" s="1" t="s">
        <v>208</v>
      </c>
      <c r="Q48" s="1" t="s">
        <v>71</v>
      </c>
      <c r="R48" s="1" t="s">
        <v>205</v>
      </c>
      <c r="S48" s="1" t="s">
        <v>307</v>
      </c>
      <c r="T48" s="1" t="s">
        <v>227</v>
      </c>
      <c r="U48" s="42" t="s">
        <v>345</v>
      </c>
    </row>
  </sheetData>
  <sortState xmlns:xlrd2="http://schemas.microsoft.com/office/spreadsheetml/2017/richdata2" ref="N3:T77">
    <sortCondition ref="N3:N77"/>
  </sortState>
  <dataValidations count="2">
    <dataValidation type="list" allowBlank="1" showInputMessage="1" showErrorMessage="1" sqref="D2" xr:uid="{98EC43CB-9079-4653-A4DB-9FBA55226FE2}">
      <formula1>$N$3:$N$77</formula1>
    </dataValidation>
    <dataValidation type="list" allowBlank="1" showInputMessage="1" showErrorMessage="1" sqref="B2:C2 E2:K2" xr:uid="{DD585C83-7DEF-4B37-92F5-2E8390B140D8}">
      <formula1>$N$3:$N$48</formula1>
    </dataValidation>
  </dataValidations>
  <pageMargins left="0.7" right="0.7" top="0.75" bottom="0.75" header="0.3" footer="0.3"/>
  <pageSetup orientation="portrait" r:id="rId1"/>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51D53-EB3F-4A0B-9859-FCE2D0106894}">
  <sheetPr>
    <pageSetUpPr fitToPage="1"/>
  </sheetPr>
  <dimension ref="A1:C11"/>
  <sheetViews>
    <sheetView workbookViewId="0">
      <selection sqref="A1:C1"/>
    </sheetView>
  </sheetViews>
  <sheetFormatPr defaultRowHeight="16.5" x14ac:dyDescent="0.3"/>
  <cols>
    <col min="1" max="1" width="75.7109375" style="44" customWidth="1"/>
    <col min="2" max="2" width="4.140625" style="44" customWidth="1"/>
    <col min="3" max="3" width="75.7109375" style="44" customWidth="1"/>
  </cols>
  <sheetData>
    <row r="1" spans="1:3" ht="23.25" x14ac:dyDescent="0.35">
      <c r="A1" s="74" t="s">
        <v>346</v>
      </c>
      <c r="B1" s="74"/>
      <c r="C1" s="74"/>
    </row>
    <row r="2" spans="1:3" ht="18.75" x14ac:dyDescent="0.3">
      <c r="A2" s="43" t="str">
        <f>X!F2</f>
        <v>Electric Vehicle Technician</v>
      </c>
      <c r="C2" s="43" t="str">
        <f>X!J2</f>
        <v>Green Architect</v>
      </c>
    </row>
    <row r="3" spans="1:3" ht="210" customHeight="1" x14ac:dyDescent="0.3">
      <c r="A3" s="46" t="str">
        <f>VLOOKUP(A2, X!$N$3:$U$48, 8, FALSE)</f>
        <v>Like any other vehicle, electric vehicles (EVs) require regular maintenance and sometimes repair of failed systems. An EV technician is someone trained to understand electric vehicles,  their battery systems, motors, and any other parts that move the vehicle. EV technicians have a good understanding of electrical systems and electricity in general as well as typical vehicle systems like transmissions and brakes. Many EV manufacturers offer certification programs for the EVs they make, and some trade schools offer associate’s degrees in EV maintenance and repair. EV technicians need to be able to stand for long periods of time, know how to use tools properly, and be able to troubleshoot and repair electric vehicles.</v>
      </c>
      <c r="C3" s="46" t="str">
        <f>VLOOKUP(C2, X!$N$3:$U$48, 8, FALSE)</f>
        <v>Architects provide the designs and construction drawings for new and renovated buildings. A green architect is an architect who has completed additional course work in sustainable building materials and methods and meets specific criteria set out by groups like LEED and ENERGY STAR. To work in an architectural firm, a person needs to earn a bachelor’s degree. To become a licensed architect with the ability to approve construction drawings, a person needs to pass a set of exams from the National Council of Architecture Registration Board and work a minimum number of hours with licensed architects overseeing their work. They must closely follow building saftey and engineering codes. Green architects go one step further and earn endorsements from organizations identifying and recognizing builders, architects, and the buildings they create as being high performing, low impact structures. They are often in the office, but may complete site inspections.</v>
      </c>
    </row>
    <row r="4" spans="1:3" ht="18.75" x14ac:dyDescent="0.3">
      <c r="A4" s="43" t="str">
        <f>X!D2</f>
        <v>Weatherization Technician</v>
      </c>
      <c r="C4" s="43" t="str">
        <f>X!G2</f>
        <v>HVAC Technician</v>
      </c>
    </row>
    <row r="5" spans="1:3" ht="210" customHeight="1" x14ac:dyDescent="0.3">
      <c r="A5" s="46" t="str">
        <f>VLOOKUP(A4, X!$N$3:$U$48, 8, FALSE)</f>
        <v>Weatherization technicians focus primarily on heating and cooling equipment in homes. They might do routine inspections and maintenance on this equipment, but they won’t do repairs of any problems they find. They will also inspect attics and basements for proper insulation and install insulation, weatherstripping, and caulking as needed to reduce air infiltration. Some weatherization technicians also check water heaters and the flow rates of bathroom and kitchen faucets. Some weatherization tech jobs are entry-level positions, but about one-fourth of WTs have an associate’s degree or higher. WTs need to be able to climb stairs and ladders, and work outdoors in all weather.</v>
      </c>
      <c r="C5" s="46" t="str">
        <f>VLOOKUP(C4, X!$N$3:$U$48, 8, FALSE)</f>
        <v>Heating, ventilation, and air conditioning systems are called HVAC systems. An HVAC technician is a person who installs, maintains, and repairs equipment that heats, cools, and provides fresh air to spaces. They also may work on large-scale refrigeration equipment like walk-in coolers in commercial kitchens. HVAC technicians may specialize in residential or commercial systems, or they may work for a manufacturer, installing only their equipment. A high school diploma is needed to start working with a licensed HVAC technician as an assistant; to be fully HVAC licensed and certified in specific equipment types additional classroom training is required. That training may be in-house training with a specific company or manufacturer, or a trade school may provide certification or associate’s degrees in HVAC maintenance and repair. HVAC technicians need to be able to withstand extreme weather conditions outdoors while installing or repairing equipment, and need to be able to crawl into tight spaces, climb ladders, or squeeze around other machinery in mechanical rooms.</v>
      </c>
    </row>
    <row r="6" spans="1:3" ht="18.75" x14ac:dyDescent="0.3">
      <c r="A6" s="43" t="str">
        <f>X!B2</f>
        <v>Energy Auditor</v>
      </c>
      <c r="C6" s="43" t="str">
        <f>X!E2</f>
        <v>Certified Energy Manager</v>
      </c>
    </row>
    <row r="7" spans="1:3" ht="210" customHeight="1" x14ac:dyDescent="0.3">
      <c r="A7" s="46" t="str">
        <f>VLOOKUP(A6, X!$N$3:$U$48, 8, FALSE)</f>
        <v>Energy auditors check buildings for energy use. They inspect things like temperature, humidity, light levels, air flow, and indoor quality while checking equipment, doors, windows, plumbing, and attic spaces for proper functioning and insulation. Auditors work in all types of buildings. They collect data about how a building is using energy and report their findings along with recommendations to save energy. Some auditor jobs are entry-level and trained on-the-job by utility companies to work with their customers at home. A Certified Energy Auditor must have at least a bachelor’s degree and three years’ work experience. Auditors have to be physically able to climb stairs and ladders and potentially able to fit into tight spaces such as crawl spaces or mechanical rooms.</v>
      </c>
      <c r="C7" s="46" t="str">
        <f>VLOOKUP(C6, X!$N$3:$U$48, 8, FALSE)</f>
        <v>Energy managers are in charge of managing the energy used in a building or group of buildings like a college campus. From their office, they work with facilities managers to make sure equipment is working properly and scheduled correctly to keep energy consumption down. Energy management might be this person’s only responsibility, or it might one part of a job with more responsibility. A Certified Energy Manager is a special certificate earned by professionals with a bachelor’s degree and experience in the energy industry, and who have completed course work and passed an exam. Only those who have passed the test can use the CEM designation after their name. Some energy managers will have associate’s degrees and be working toward their bachelor’s degree, but all CEMs have at least a bachelor's degree or higher. Energy managers need to understand energy costs, financing, payback periods, and budgets and know how their utilities charge for electricity or natural gas.</v>
      </c>
    </row>
    <row r="8" spans="1:3" ht="18.75" x14ac:dyDescent="0.3">
      <c r="A8" s="43" t="str">
        <f>X!K2</f>
        <v>Electrician</v>
      </c>
      <c r="C8" s="43" t="str">
        <f>X!H2</f>
        <v>Certified Building Operator</v>
      </c>
    </row>
    <row r="9" spans="1:3" ht="210" customHeight="1" x14ac:dyDescent="0.3">
      <c r="A9" s="46" t="str">
        <f>VLOOKUP(A8, X!$N$3:$U$48, 8, FALSE)</f>
        <v xml:space="preserve">Because electricity can be deadly, proper knowledge of how electrical systems are wired and installed is needed to stay safe. Electricians are people who know how to be safe and how to correctly install or repair high voltage (transmission and distribution) or low-voltage (inside a building) systems. Most electrician programs are apprenticeships, and many are paid positions meaning the apprentice earns a paycheck while learning. Electricians may specialize in areas like utilities, controls, construction, or renewable energy by earning additional certifications beyond their apprenticeship and license. Electrician apprenticeships require a high school diploma and other qualifications like physical capability or prohibited substance testing. They have to haul heavy materials and tools to their worksite and need to be in good physical condition. Electricians have to strictly follow safety standards, and are therefore trained to work safely with electricity and in high places. Depending on the job, electricians may work indoors on a construction site or outdoors on electrical lines. Electricians often work regular 9-5 jobs, but may be called for emergencies. </v>
      </c>
      <c r="C9" s="46" t="str">
        <f>VLOOKUP(C8, X!$N$3:$U$48, 8, FALSE)</f>
        <v>Large buildings like factories or schools require many people to keep them clean and running well. The person in charge of a building or group of buildings is a facilities manager, and some have earned the Certified Building Operator designation. A BOC has learned how to keep energy consumption down in a building or campus. Energy efficiency, water efficiency, HVAC controls, and other efficiency-related topics are part of the BOC certification coursework. BOC training has three tiers and can be completed by people who have at least two years’ experience in building operation and maintenance. A BOC may also need to be certified in other systems or areas, depending on their specific job requirements. A person who pursues BOC certification is often already an HVAC technician or electrician. A building operator may have an office they use to monitor equipment or complete paperwork, but they also are often out and about in the building or campus completing work.</v>
      </c>
    </row>
    <row r="10" spans="1:3" ht="18.75" x14ac:dyDescent="0.3">
      <c r="A10" s="43" t="str">
        <f>X!I2</f>
        <v>Plumber / Pipefitter</v>
      </c>
      <c r="C10" s="43" t="str">
        <f>X!C2</f>
        <v>Solar Installer</v>
      </c>
    </row>
    <row r="11" spans="1:3" ht="210" customHeight="1" x14ac:dyDescent="0.3">
      <c r="A11" s="46" t="str">
        <f>VLOOKUP(A10, X!$N$3:$U$48, 8, FALSE)</f>
        <v>Plumbers and pipefitters work with the pipes that deliver clean water, remove wastewater, and transport gases and chemicals in buildings and industrial facilities. Plumbers typically install and repair water supply and drainage systems in homes, businesses, and public buildings, while pipefitters focus on assembling and maintaining high-pressure piping systems used in power plants, factories, and other industrial settings. Because every occupied building needs fresh water and plumbing, and many industries require specialized piping systems, these tradespeople work in a variety of environments across the country. To enter these fields, a person needs a high school diploma and must complete a paid apprenticeship program, often through a laborer’s union. Apprentices work full-time alongside experienced professionals while attending classes and completing  course work outside of the work day. Both plumbers and pipefitters need physical strength and endurance to carry heavy tools, climb ladders, and work in tight spaces. While many work regular hours, emergencies can occur, requiring them to be on call for urgent repairs.</v>
      </c>
      <c r="C11" s="46" t="str">
        <f>VLOOKUP(C10, X!$N$3:$U$48, 8, FALSE)</f>
        <v>Any solar system with solar panels and related equipment, whether large or small, needs to be installed properly; this is the job of a solar installer. Photovoltaic, or solar panel, systems are designed specifically for the location where they are being installed. Residential systems are sized to meet the needs of the family living in the home; commercial systems, such as for a school or shopping center, will provide most of the electricity for the business; utility systems will function much like a power plant, in that they provide electricity for the community around them. Utility systems are quite large and are often installed in an empty field or someplace similar. The racking, wiring, and special equipment like inverters and charge controllers that go along with the solar panels themselves are all things a solar installer needs to know. They spend time in an office designing the system, and then go to the location where the system will be installed and do the work. Solar installers are often licensed electricians with additional certifications in solar systems. Some solar system companies will train high school graduates in-house to be assistants; someone who designs, sites, and installs a solar system will have completed several years of education after high school. That education can be from an apprenticeship or provided at a community or technical college.</v>
      </c>
    </row>
  </sheetData>
  <mergeCells count="1">
    <mergeCell ref="A1:C1"/>
  </mergeCells>
  <pageMargins left="0.25" right="0.25" top="0.75" bottom="0.75" header="0.3" footer="0.3"/>
  <pageSetup scale="87" fitToHeight="0" orientation="landscape" horizontalDpi="300" verticalDpi="300" r:id="rId1"/>
  <rowBreaks count="2" manualBreakCount="2">
    <brk id="5" max="16383" man="1"/>
    <brk id="9" max="16383" man="1"/>
  </rowBreaks>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A8E36-5A78-4824-AC6D-2BBD53E8814A}">
  <dimension ref="B1:C90"/>
  <sheetViews>
    <sheetView topLeftCell="A43" workbookViewId="0"/>
  </sheetViews>
  <sheetFormatPr defaultRowHeight="15" x14ac:dyDescent="0.25"/>
  <cols>
    <col min="1" max="1" width="19.140625" customWidth="1"/>
    <col min="2" max="2" width="18.28515625" style="57" customWidth="1"/>
    <col min="3" max="3" width="32.5703125" style="2" customWidth="1"/>
  </cols>
  <sheetData>
    <row r="1" spans="2:3" ht="54.6" customHeight="1" x14ac:dyDescent="0.25"/>
    <row r="2" spans="2:3" ht="18.75" x14ac:dyDescent="0.25">
      <c r="B2" s="55" t="s">
        <v>379</v>
      </c>
      <c r="C2" s="56">
        <f>X!B1</f>
        <v>1</v>
      </c>
    </row>
    <row r="3" spans="2:3" ht="18.75" x14ac:dyDescent="0.25">
      <c r="B3" s="55" t="s">
        <v>380</v>
      </c>
      <c r="C3" s="56" t="str">
        <f>X!B2</f>
        <v>Energy Auditor</v>
      </c>
    </row>
    <row r="4" spans="2:3" ht="95.1" customHeight="1" x14ac:dyDescent="0.25">
      <c r="B4" s="55" t="s">
        <v>95</v>
      </c>
      <c r="C4" s="56" t="str">
        <f>VLOOKUP(C3, X!$N$3:$U$48, 2, FALSE)</f>
        <v>This can be an entry-level position.</v>
      </c>
    </row>
    <row r="5" spans="2:3" ht="95.1" customHeight="1" x14ac:dyDescent="0.25">
      <c r="B5" s="55" t="s">
        <v>96</v>
      </c>
      <c r="C5" s="56" t="str">
        <f>VLOOKUP(C$3, X!$N$3:$U$48, 3, FALSE)</f>
        <v>Certification requires a bachelor's degree, plus experience.</v>
      </c>
    </row>
    <row r="6" spans="2:3" ht="95.1" customHeight="1" x14ac:dyDescent="0.25">
      <c r="B6" s="55" t="s">
        <v>97</v>
      </c>
      <c r="C6" s="56" t="str">
        <f>VLOOKUP(C$3, X!$N$3:$U$48, 4, FALSE)</f>
        <v>This person collects energy use data and makes energy saving recommendations.</v>
      </c>
    </row>
    <row r="7" spans="2:3" ht="95.1" customHeight="1" x14ac:dyDescent="0.25">
      <c r="B7" s="55" t="s">
        <v>98</v>
      </c>
      <c r="C7" s="56" t="str">
        <f>VLOOKUP(C$3, X!$N$3:$U$48, 5, FALSE)</f>
        <v>This person works in many types of buildings, all over the building.</v>
      </c>
    </row>
    <row r="8" spans="2:3" ht="95.1" customHeight="1" x14ac:dyDescent="0.25">
      <c r="B8" s="55" t="s">
        <v>99</v>
      </c>
      <c r="C8" s="56" t="str">
        <f>VLOOKUP(C$3, X!$N$3:$U$48, 6, FALSE)</f>
        <v>This person must be able to climb stairs and ladders.</v>
      </c>
    </row>
    <row r="9" spans="2:3" ht="95.1" customHeight="1" x14ac:dyDescent="0.25">
      <c r="B9" s="55" t="s">
        <v>100</v>
      </c>
      <c r="C9" s="56" t="str">
        <f>VLOOKUP(C$3, X!$N$3:$U$48, 7, FALSE)</f>
        <v>This person must know how to safely move about in mechanical rooms and spaces.</v>
      </c>
    </row>
    <row r="10" spans="2:3" ht="54" customHeight="1" x14ac:dyDescent="0.25"/>
    <row r="11" spans="2:3" ht="18.75" x14ac:dyDescent="0.25">
      <c r="B11" s="55" t="s">
        <v>379</v>
      </c>
      <c r="C11" s="56">
        <f>X!C1</f>
        <v>2</v>
      </c>
    </row>
    <row r="12" spans="2:3" ht="18.75" x14ac:dyDescent="0.25">
      <c r="B12" s="55" t="s">
        <v>380</v>
      </c>
      <c r="C12" s="56" t="str">
        <f>X!C2</f>
        <v>Solar Installer</v>
      </c>
    </row>
    <row r="13" spans="2:3" ht="95.1" customHeight="1" x14ac:dyDescent="0.25">
      <c r="B13" s="55" t="s">
        <v>95</v>
      </c>
      <c r="C13" s="56" t="str">
        <f>VLOOKUP(C12, X!$N$3:$U$48, 2, FALSE)</f>
        <v>This person works on designs with residential and commercial customers.</v>
      </c>
    </row>
    <row r="14" spans="2:3" ht="95.1" customHeight="1" x14ac:dyDescent="0.25">
      <c r="B14" s="55" t="s">
        <v>96</v>
      </c>
      <c r="C14" s="56" t="str">
        <f>VLOOKUP(C12, X!$N$3:$U$48, 3, FALSE)</f>
        <v>This person has usually completed an apprenticeship with additional certification.</v>
      </c>
    </row>
    <row r="15" spans="2:3" ht="95.1" customHeight="1" x14ac:dyDescent="0.25">
      <c r="B15" s="55" t="s">
        <v>97</v>
      </c>
      <c r="C15" s="56" t="str">
        <f>VLOOKUP(C12, X!$N$3:$U$48, 4, FALSE)</f>
        <v>This person needs to be comfortable with heights.</v>
      </c>
    </row>
    <row r="16" spans="2:3" ht="95.1" customHeight="1" x14ac:dyDescent="0.25">
      <c r="B16" s="55" t="s">
        <v>98</v>
      </c>
      <c r="C16" s="56" t="str">
        <f>VLOOKUP(C12, X!$N$3:$U$48, 5, FALSE)</f>
        <v>This job requires a good understanding of electricity.</v>
      </c>
    </row>
    <row r="17" spans="2:3" ht="95.1" customHeight="1" x14ac:dyDescent="0.25">
      <c r="B17" s="55" t="s">
        <v>99</v>
      </c>
      <c r="C17" s="56" t="str">
        <f>VLOOKUP(C12, X!$N$3:$U$48, 6, FALSE)</f>
        <v>Training for this job can be done in-house, but most often is completed at a technical or community college.</v>
      </c>
    </row>
    <row r="18" spans="2:3" ht="95.1" customHeight="1" x14ac:dyDescent="0.25">
      <c r="B18" s="55" t="s">
        <v>100</v>
      </c>
      <c r="C18" s="56" t="str">
        <f>VLOOKUP(C12, X!$N$3:$U$48, 7, FALSE)</f>
        <v>This person needs to be able to stand the heat.</v>
      </c>
    </row>
    <row r="19" spans="2:3" ht="54" customHeight="1" x14ac:dyDescent="0.25"/>
    <row r="20" spans="2:3" ht="18.75" x14ac:dyDescent="0.25">
      <c r="B20" s="55" t="s">
        <v>379</v>
      </c>
      <c r="C20" s="56">
        <f>X!D1</f>
        <v>3</v>
      </c>
    </row>
    <row r="21" spans="2:3" ht="18.75" x14ac:dyDescent="0.25">
      <c r="B21" s="55" t="s">
        <v>380</v>
      </c>
      <c r="C21" s="56" t="str">
        <f>X!D2</f>
        <v>Weatherization Technician</v>
      </c>
    </row>
    <row r="22" spans="2:3" ht="95.1" customHeight="1" x14ac:dyDescent="0.25">
      <c r="B22" s="55" t="s">
        <v>95</v>
      </c>
      <c r="C22" s="56" t="str">
        <f>VLOOKUP(C21, X!$N$3:$U$48, 2, FALSE)</f>
        <v>This person's work can be a sticky situation.</v>
      </c>
    </row>
    <row r="23" spans="2:3" ht="95.1" customHeight="1" x14ac:dyDescent="0.25">
      <c r="B23" s="55" t="s">
        <v>96</v>
      </c>
      <c r="C23" s="56" t="str">
        <f>VLOOKUP(C21, X!$N$3:$U$48, 3, FALSE)</f>
        <v>This person can find problems but cannot fix them.</v>
      </c>
    </row>
    <row r="24" spans="2:3" ht="95.1" customHeight="1" x14ac:dyDescent="0.25">
      <c r="B24" s="55" t="s">
        <v>97</v>
      </c>
      <c r="C24" s="56" t="str">
        <f>VLOOKUP(C21, X!$N$3:$U$48, 4, FALSE)</f>
        <v>This is often an entry-level position, but one-fourth have an associate's degree or higher.</v>
      </c>
    </row>
    <row r="25" spans="2:3" ht="95.1" customHeight="1" x14ac:dyDescent="0.25">
      <c r="B25" s="55" t="s">
        <v>98</v>
      </c>
      <c r="C25" s="56" t="str">
        <f>VLOOKUP(C21, X!$N$3:$U$48, 5, FALSE)</f>
        <v>This person climbs stairs and ladders, crawls around in crawl spaces and attics, and does some work outdoors.</v>
      </c>
    </row>
    <row r="26" spans="2:3" ht="95.1" customHeight="1" x14ac:dyDescent="0.25">
      <c r="B26" s="55" t="s">
        <v>99</v>
      </c>
      <c r="C26" s="56" t="str">
        <f>VLOOKUP(C21, X!$N$3:$U$48, 6, FALSE)</f>
        <v>This person will help you stay warm in winter and cool in summer.</v>
      </c>
    </row>
    <row r="27" spans="2:3" ht="95.1" customHeight="1" x14ac:dyDescent="0.25">
      <c r="B27" s="55" t="s">
        <v>100</v>
      </c>
      <c r="C27" s="56" t="str">
        <f>VLOOKUP(C21, X!$N$3:$U$48, 7, FALSE)</f>
        <v>This person may end up in hot water if not careful.</v>
      </c>
    </row>
    <row r="28" spans="2:3" ht="54" customHeight="1" x14ac:dyDescent="0.25"/>
    <row r="29" spans="2:3" ht="18.75" x14ac:dyDescent="0.25">
      <c r="B29" s="55" t="s">
        <v>379</v>
      </c>
      <c r="C29" s="56">
        <f>X!E1</f>
        <v>4</v>
      </c>
    </row>
    <row r="30" spans="2:3" ht="18.75" x14ac:dyDescent="0.25">
      <c r="B30" s="55" t="s">
        <v>380</v>
      </c>
      <c r="C30" s="56" t="str">
        <f>X!E2</f>
        <v>Certified Energy Manager</v>
      </c>
    </row>
    <row r="31" spans="2:3" ht="95.1" customHeight="1" x14ac:dyDescent="0.25">
      <c r="B31" s="55" t="s">
        <v>95</v>
      </c>
      <c r="C31" s="56" t="str">
        <f>VLOOKUP(C30, X!$N$3:$U$48, 2, FALSE)</f>
        <v>This person works with other people to control energy consumption.</v>
      </c>
    </row>
    <row r="32" spans="2:3" ht="95.1" customHeight="1" x14ac:dyDescent="0.25">
      <c r="B32" s="55" t="s">
        <v>96</v>
      </c>
      <c r="C32" s="56" t="str">
        <f>VLOOKUP(C30, X!$N$3:$U$48, 3, FALSE)</f>
        <v>This person has an office for paperwork and monitoring controls.</v>
      </c>
    </row>
    <row r="33" spans="2:3" ht="95.1" customHeight="1" x14ac:dyDescent="0.25">
      <c r="B33" s="55" t="s">
        <v>97</v>
      </c>
      <c r="C33" s="56" t="str">
        <f>VLOOKUP(C30, X!$N$3:$U$48, 4, FALSE)</f>
        <v>To be certified, this job requires a bachelor's degree plus several years work experience.</v>
      </c>
    </row>
    <row r="34" spans="2:3" ht="95.1" customHeight="1" x14ac:dyDescent="0.25">
      <c r="B34" s="55" t="s">
        <v>98</v>
      </c>
      <c r="C34" s="56" t="str">
        <f>VLOOKUP(C30, X!$N$3:$U$48, 5, FALSE)</f>
        <v>Understanding finance is an important skill on this job.</v>
      </c>
    </row>
    <row r="35" spans="2:3" ht="95.1" customHeight="1" x14ac:dyDescent="0.25">
      <c r="B35" s="55" t="s">
        <v>99</v>
      </c>
      <c r="C35" s="56" t="str">
        <f>VLOOKUP(C30, X!$N$3:$U$48, 6, FALSE)</f>
        <v>This person can be in charge of one building or a group of buildings.</v>
      </c>
    </row>
    <row r="36" spans="2:3" ht="95.1" customHeight="1" x14ac:dyDescent="0.25">
      <c r="B36" s="55" t="s">
        <v>100</v>
      </c>
      <c r="C36" s="56" t="str">
        <f>VLOOKUP(C30, X!$N$3:$U$48, 7, FALSE)</f>
        <v>Sometimes this is a person's only job responsibility, and sometimes it is combined with other responsibilities.</v>
      </c>
    </row>
    <row r="37" spans="2:3" ht="54" customHeight="1" x14ac:dyDescent="0.25"/>
    <row r="38" spans="2:3" ht="18.75" x14ac:dyDescent="0.25">
      <c r="B38" s="55" t="s">
        <v>379</v>
      </c>
      <c r="C38" s="56">
        <f>X!F1</f>
        <v>5</v>
      </c>
    </row>
    <row r="39" spans="2:3" ht="18.75" x14ac:dyDescent="0.25">
      <c r="B39" s="55" t="s">
        <v>380</v>
      </c>
      <c r="C39" s="56" t="str">
        <f>X!F2</f>
        <v>Electric Vehicle Technician</v>
      </c>
    </row>
    <row r="40" spans="2:3" ht="95.1" customHeight="1" x14ac:dyDescent="0.25">
      <c r="B40" s="55" t="s">
        <v>95</v>
      </c>
      <c r="C40" s="56" t="str">
        <f>VLOOKUP(C39, X!$N$3:$U$48, 2, FALSE)</f>
        <v>This person keeps others on the go.</v>
      </c>
    </row>
    <row r="41" spans="2:3" ht="95.1" customHeight="1" x14ac:dyDescent="0.25">
      <c r="B41" s="55" t="s">
        <v>96</v>
      </c>
      <c r="C41" s="56" t="str">
        <f>VLOOKUP(C39, X!$N$3:$U$48, 3, FALSE)</f>
        <v>This job requires knowledge of tools and their proper use.</v>
      </c>
    </row>
    <row r="42" spans="2:3" ht="95.1" customHeight="1" x14ac:dyDescent="0.25">
      <c r="B42" s="55" t="s">
        <v>97</v>
      </c>
      <c r="C42" s="56" t="str">
        <f>VLOOKUP(C39, X!$N$3:$U$48, 4, FALSE)</f>
        <v>The manufacturers of equipment often train this person to work on that equipment.</v>
      </c>
    </row>
    <row r="43" spans="2:3" ht="95.1" customHeight="1" x14ac:dyDescent="0.25">
      <c r="B43" s="55" t="s">
        <v>98</v>
      </c>
      <c r="C43" s="56" t="str">
        <f>VLOOKUP(C39, X!$N$3:$U$48, 5, FALSE)</f>
        <v>People in this field usually have a certification specific to the work they do, and many have an associate's degree from a trade school.</v>
      </c>
    </row>
    <row r="44" spans="2:3" ht="95.1" customHeight="1" x14ac:dyDescent="0.25">
      <c r="B44" s="55" t="s">
        <v>99</v>
      </c>
      <c r="C44" s="56" t="str">
        <f>VLOOKUP(C39, X!$N$3:$U$48, 6, FALSE)</f>
        <v>This job requires a good understanding of electricity.</v>
      </c>
    </row>
    <row r="45" spans="2:3" ht="95.1" customHeight="1" x14ac:dyDescent="0.25">
      <c r="B45" s="55" t="s">
        <v>100</v>
      </c>
      <c r="C45" s="56" t="str">
        <f>VLOOKUP(C39, X!$N$3:$U$48, 7, FALSE)</f>
        <v>This person needs to be able to stand for long periods of time.</v>
      </c>
    </row>
    <row r="46" spans="2:3" ht="54" customHeight="1" x14ac:dyDescent="0.25"/>
    <row r="47" spans="2:3" ht="18.75" x14ac:dyDescent="0.25">
      <c r="B47" s="55" t="s">
        <v>379</v>
      </c>
      <c r="C47" s="56">
        <f>X!G1</f>
        <v>6</v>
      </c>
    </row>
    <row r="48" spans="2:3" ht="18.75" x14ac:dyDescent="0.25">
      <c r="B48" s="55" t="s">
        <v>380</v>
      </c>
      <c r="C48" s="56" t="str">
        <f>X!G2</f>
        <v>HVAC Technician</v>
      </c>
    </row>
    <row r="49" spans="2:3" ht="95.1" customHeight="1" x14ac:dyDescent="0.25">
      <c r="B49" s="55" t="s">
        <v>95</v>
      </c>
      <c r="C49" s="56" t="str">
        <f>VLOOKUP(C48, X!$N$3:$U$48, 2, FALSE)</f>
        <v>People in this field can be trained in-house by their employers or the manufacturers of the equipment they work with.</v>
      </c>
    </row>
    <row r="50" spans="2:3" ht="95.1" customHeight="1" x14ac:dyDescent="0.25">
      <c r="B50" s="55" t="s">
        <v>96</v>
      </c>
      <c r="C50" s="56" t="str">
        <f>VLOOKUP(C48, X!$N$3:$U$48, 3, FALSE)</f>
        <v>Licensed individuals in this field have completed formal education at a technical college or as an apprentice .</v>
      </c>
    </row>
    <row r="51" spans="2:3" ht="95.1" customHeight="1" x14ac:dyDescent="0.25">
      <c r="B51" s="55" t="s">
        <v>97</v>
      </c>
      <c r="C51" s="56" t="str">
        <f>VLOOKUP(C48, X!$N$3:$U$48, 4, FALSE)</f>
        <v>This job could blow you away.</v>
      </c>
    </row>
    <row r="52" spans="2:3" ht="95.1" customHeight="1" x14ac:dyDescent="0.25">
      <c r="B52" s="55" t="s">
        <v>98</v>
      </c>
      <c r="C52" s="56" t="str">
        <f>VLOOKUP(C48, X!$N$3:$U$48, 5, FALSE)</f>
        <v>This person works on homes or schools, but usually not both.</v>
      </c>
    </row>
    <row r="53" spans="2:3" ht="95.1" customHeight="1" x14ac:dyDescent="0.25">
      <c r="B53" s="55" t="s">
        <v>99</v>
      </c>
      <c r="C53" s="56" t="str">
        <f>VLOOKUP(C48, X!$N$3:$U$48, 6, FALSE)</f>
        <v>This person climbs stairs and ladders, crawls around in crawl spaces and attics, and does some work outdoors.</v>
      </c>
    </row>
    <row r="54" spans="2:3" ht="95.1" customHeight="1" x14ac:dyDescent="0.25">
      <c r="B54" s="55" t="s">
        <v>100</v>
      </c>
      <c r="C54" s="56" t="str">
        <f>VLOOKUP(C48, X!$N$3:$U$48, 7, FALSE)</f>
        <v>This person will help you stay warm in winter and cool in summer.</v>
      </c>
    </row>
    <row r="55" spans="2:3" ht="54" customHeight="1" x14ac:dyDescent="0.25"/>
    <row r="56" spans="2:3" ht="18.75" x14ac:dyDescent="0.25">
      <c r="B56" s="55" t="s">
        <v>379</v>
      </c>
      <c r="C56" s="56">
        <f>X!H1</f>
        <v>7</v>
      </c>
    </row>
    <row r="57" spans="2:3" ht="18.75" x14ac:dyDescent="0.25">
      <c r="B57" s="55" t="s">
        <v>380</v>
      </c>
      <c r="C57" s="56" t="str">
        <f>X!H2</f>
        <v>Certified Building Operator</v>
      </c>
    </row>
    <row r="58" spans="2:3" ht="95.1" customHeight="1" x14ac:dyDescent="0.25">
      <c r="B58" s="55" t="s">
        <v>95</v>
      </c>
      <c r="C58" s="56" t="str">
        <f>VLOOKUP(C57, X!$N$3:$U$48, 2, FALSE)</f>
        <v>This person can be in charge of one building or a group of buildings.</v>
      </c>
    </row>
    <row r="59" spans="2:3" ht="95.1" customHeight="1" x14ac:dyDescent="0.25">
      <c r="B59" s="55" t="s">
        <v>96</v>
      </c>
      <c r="C59" s="56" t="str">
        <f>VLOOKUP(C57, X!$N$3:$U$48, 3, FALSE)</f>
        <v>This person has an office for paperwork and monitoring controls.</v>
      </c>
    </row>
    <row r="60" spans="2:3" ht="95.1" customHeight="1" x14ac:dyDescent="0.25">
      <c r="B60" s="55" t="s">
        <v>97</v>
      </c>
      <c r="C60" s="56" t="str">
        <f>VLOOKUP(C57, X!$N$3:$U$48, 4, FALSE)</f>
        <v>This person may also be certified in other areas besides this specific title.</v>
      </c>
    </row>
    <row r="61" spans="2:3" ht="95.1" customHeight="1" x14ac:dyDescent="0.25">
      <c r="B61" s="55" t="s">
        <v>98</v>
      </c>
      <c r="C61" s="56" t="str">
        <f>VLOOKUP(C57, X!$N$3:$U$48, 5, FALSE)</f>
        <v>This person can be certified with a few years' experience and after completing the required coursework.</v>
      </c>
    </row>
    <row r="62" spans="2:3" ht="95.1" customHeight="1" x14ac:dyDescent="0.25">
      <c r="B62" s="55" t="s">
        <v>99</v>
      </c>
      <c r="C62" s="56" t="str">
        <f>VLOOKUP(C57, X!$N$3:$U$48, 6, FALSE)</f>
        <v>This person monitors energy use in a building or group of buildings.</v>
      </c>
    </row>
    <row r="63" spans="2:3" ht="95.1" customHeight="1" x14ac:dyDescent="0.25">
      <c r="B63" s="55" t="s">
        <v>100</v>
      </c>
      <c r="C63" s="56" t="str">
        <f>VLOOKUP(C57, X!$N$3:$U$48, 7, FALSE)</f>
        <v>This job usually requires several years' experience, and many in this field have associate's degrees.</v>
      </c>
    </row>
    <row r="64" spans="2:3" ht="54" customHeight="1" x14ac:dyDescent="0.25"/>
    <row r="65" spans="2:3" ht="18.75" x14ac:dyDescent="0.25">
      <c r="B65" s="55" t="s">
        <v>379</v>
      </c>
      <c r="C65" s="56">
        <f>X!I1</f>
        <v>8</v>
      </c>
    </row>
    <row r="66" spans="2:3" ht="18.75" x14ac:dyDescent="0.25">
      <c r="B66" s="55" t="s">
        <v>380</v>
      </c>
      <c r="C66" s="56" t="str">
        <f>X!I2</f>
        <v>Plumber / Pipefitter</v>
      </c>
    </row>
    <row r="67" spans="2:3" ht="95.1" customHeight="1" x14ac:dyDescent="0.25">
      <c r="B67" s="55" t="s">
        <v>95</v>
      </c>
      <c r="C67" s="56" t="str">
        <f>VLOOKUP(C66, X!$N$3:$U$48, 2, FALSE)</f>
        <v>Licensed individuals in this field have completed formal education at a technical college or as an apprentice.</v>
      </c>
    </row>
    <row r="68" spans="2:3" ht="95.1" customHeight="1" x14ac:dyDescent="0.25">
      <c r="B68" s="55" t="s">
        <v>96</v>
      </c>
      <c r="C68" s="56" t="str">
        <f>VLOOKUP(C66, X!$N$3:$U$48, 3, FALSE)</f>
        <v>This person climbs stairs and ladders, crouches down, and crawls around in crawl spaces and attics.</v>
      </c>
    </row>
    <row r="69" spans="2:3" ht="95.1" customHeight="1" x14ac:dyDescent="0.25">
      <c r="B69" s="55" t="s">
        <v>97</v>
      </c>
      <c r="C69" s="56" t="str">
        <f>VLOOKUP(C66, X!$N$3:$U$48, 4, FALSE)</f>
        <v>This person usually works Monday - Friday 9-5 but can be called in for emergencies.</v>
      </c>
    </row>
    <row r="70" spans="2:3" ht="95.1" customHeight="1" x14ac:dyDescent="0.25">
      <c r="B70" s="55" t="s">
        <v>98</v>
      </c>
      <c r="C70" s="56" t="str">
        <f>VLOOKUP(C66, X!$N$3:$U$48, 5, FALSE)</f>
        <v>This job may be involved in construction, but may also be called to solve problems or do renovations.</v>
      </c>
    </row>
    <row r="71" spans="2:3" ht="95.1" customHeight="1" x14ac:dyDescent="0.25">
      <c r="B71" s="55" t="s">
        <v>99</v>
      </c>
      <c r="C71" s="56" t="str">
        <f>VLOOKUP(C66, X!$N$3:$U$48, 6, FALSE)</f>
        <v>If not done correctly, this career goes down the drain.</v>
      </c>
    </row>
    <row r="72" spans="2:3" ht="95.1" customHeight="1" x14ac:dyDescent="0.25">
      <c r="B72" s="55" t="s">
        <v>100</v>
      </c>
      <c r="C72" s="56" t="str">
        <f>VLOOKUP(C66, X!$N$3:$U$48, 7, FALSE)</f>
        <v>This job requires carrying heavy tools and supplies.</v>
      </c>
    </row>
    <row r="73" spans="2:3" ht="54" customHeight="1" x14ac:dyDescent="0.25"/>
    <row r="74" spans="2:3" ht="18.75" x14ac:dyDescent="0.25">
      <c r="B74" s="55" t="s">
        <v>379</v>
      </c>
      <c r="C74" s="56">
        <f>X!J1</f>
        <v>9</v>
      </c>
    </row>
    <row r="75" spans="2:3" ht="18.75" x14ac:dyDescent="0.25">
      <c r="B75" s="55" t="s">
        <v>380</v>
      </c>
      <c r="C75" s="56" t="str">
        <f>X!J2</f>
        <v>Green Architect</v>
      </c>
    </row>
    <row r="76" spans="2:3" ht="95.1" customHeight="1" x14ac:dyDescent="0.25">
      <c r="B76" s="55" t="s">
        <v>95</v>
      </c>
      <c r="C76" s="56" t="str">
        <f>VLOOKUP(C75, X!$N$3:$U$48, 2, FALSE)</f>
        <v>This job requires at least a bachelor's degree, plus additional certifications.</v>
      </c>
    </row>
    <row r="77" spans="2:3" ht="95.1" customHeight="1" x14ac:dyDescent="0.25">
      <c r="B77" s="55" t="s">
        <v>96</v>
      </c>
      <c r="C77" s="56" t="str">
        <f>VLOOKUP(C75, X!$N$3:$U$48, 3, FALSE)</f>
        <v>This person works on designs with residential and commercial customers.</v>
      </c>
    </row>
    <row r="78" spans="2:3" ht="95.1" customHeight="1" x14ac:dyDescent="0.25">
      <c r="B78" s="55" t="s">
        <v>97</v>
      </c>
      <c r="C78" s="56" t="str">
        <f>VLOOKUP(C75, X!$N$3:$U$48, 4, FALSE)</f>
        <v>To be licensed, this person must pass a set of exams and complete a minimum amount of time on the job.</v>
      </c>
    </row>
    <row r="79" spans="2:3" ht="95.1" customHeight="1" x14ac:dyDescent="0.25">
      <c r="B79" s="55" t="s">
        <v>98</v>
      </c>
      <c r="C79" s="56" t="str">
        <f>VLOOKUP(C75, X!$N$3:$U$48, 5, FALSE)</f>
        <v>Most of this person's work is done in an office, with a few trips to jobsites on occasion.</v>
      </c>
    </row>
    <row r="80" spans="2:3" ht="95.1" customHeight="1" x14ac:dyDescent="0.25">
      <c r="B80" s="55" t="s">
        <v>99</v>
      </c>
      <c r="C80" s="56" t="str">
        <f>VLOOKUP(C75, X!$N$3:$U$48, 6, FALSE)</f>
        <v>This person develops the plans that others will use to complete the project.</v>
      </c>
    </row>
    <row r="81" spans="2:3" ht="95.1" customHeight="1" x14ac:dyDescent="0.25">
      <c r="B81" s="55" t="s">
        <v>100</v>
      </c>
      <c r="C81" s="56" t="str">
        <f>VLOOKUP(C75, X!$N$3:$U$48, 7, FALSE)</f>
        <v>This career requires strict compliance to safety and engineering standards and codes.</v>
      </c>
    </row>
    <row r="82" spans="2:3" ht="54" customHeight="1" x14ac:dyDescent="0.25"/>
    <row r="83" spans="2:3" ht="18.75" x14ac:dyDescent="0.25">
      <c r="B83" s="55" t="s">
        <v>379</v>
      </c>
      <c r="C83" s="56">
        <f>X!K1</f>
        <v>10</v>
      </c>
    </row>
    <row r="84" spans="2:3" ht="18.75" x14ac:dyDescent="0.25">
      <c r="B84" s="55" t="s">
        <v>380</v>
      </c>
      <c r="C84" s="56" t="str">
        <f>X!K2</f>
        <v>Electrician</v>
      </c>
    </row>
    <row r="85" spans="2:3" ht="95.1" customHeight="1" x14ac:dyDescent="0.25">
      <c r="B85" s="55" t="s">
        <v>95</v>
      </c>
      <c r="C85" s="56" t="str">
        <f>VLOOKUP(C84, X!$N$3:$U$48, 2, FALSE)</f>
        <v xml:space="preserve">Licensed individuals in this field have completed formal educationat a technical college or as an apprentice. </v>
      </c>
    </row>
    <row r="86" spans="2:3" ht="95.1" customHeight="1" x14ac:dyDescent="0.25">
      <c r="B86" s="55" t="s">
        <v>96</v>
      </c>
      <c r="C86" s="56" t="str">
        <f>VLOOKUP(C84, X!$N$3:$U$48, 3, FALSE)</f>
        <v>This job requires strict compliance with safety standards and codes.</v>
      </c>
    </row>
    <row r="87" spans="2:3" ht="95.1" customHeight="1" x14ac:dyDescent="0.25">
      <c r="B87" s="55" t="s">
        <v>97</v>
      </c>
      <c r="C87" s="56" t="str">
        <f>VLOOKUP(C84, X!$N$3:$U$48, 4, FALSE)</f>
        <v>This job may be involved in construction, but may also be called to solve problems or do renovations.</v>
      </c>
    </row>
    <row r="88" spans="2:3" ht="95.1" customHeight="1" x14ac:dyDescent="0.25">
      <c r="B88" s="55" t="s">
        <v>98</v>
      </c>
      <c r="C88" s="56" t="str">
        <f>VLOOKUP(C84, X!$N$3:$U$48, 5, FALSE)</f>
        <v>This peron's job is mostly Monday - Friday, with some extra work on weekends and evenings.</v>
      </c>
    </row>
    <row r="89" spans="2:3" ht="95.1" customHeight="1" x14ac:dyDescent="0.25">
      <c r="B89" s="55" t="s">
        <v>99</v>
      </c>
      <c r="C89" s="56" t="str">
        <f>VLOOKUP(C84, X!$N$3:$U$48, 6, FALSE)</f>
        <v>This person climbs stairs and ladders, crawls around in crawl spaces and attics, aor may exclusively work outdoors.</v>
      </c>
    </row>
    <row r="90" spans="2:3" ht="95.1" customHeight="1" x14ac:dyDescent="0.25">
      <c r="B90" s="55" t="s">
        <v>100</v>
      </c>
      <c r="C90" s="56" t="str">
        <f>VLOOKUP(C84, X!$N$3:$U$48, 7, FALSE)</f>
        <v>People who want a charge out of life may enjoy this job.</v>
      </c>
    </row>
  </sheetData>
  <pageMargins left="0.7" right="0.7" top="0.75" bottom="0.75" header="0.3" footer="0.3"/>
  <pageSetup orientation="portrait" horizontalDpi="300" verticalDpi="300" r:id="rId1"/>
  <rowBreaks count="9" manualBreakCount="9">
    <brk id="9" max="16383" man="1"/>
    <brk id="18" max="16383" man="1"/>
    <brk id="27" max="16383" man="1"/>
    <brk id="36" max="16383" man="1"/>
    <brk id="45" max="16383" man="1"/>
    <brk id="54" max="16383" man="1"/>
    <brk id="63" max="16383" man="1"/>
    <brk id="72" max="16383" man="1"/>
    <brk id="81" max="16383" man="1"/>
  </rowBreaks>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vt:i4>
      </vt:variant>
    </vt:vector>
  </HeadingPairs>
  <TitlesOfParts>
    <vt:vector size="19" baseType="lpstr">
      <vt:lpstr>Instructions for Use</vt:lpstr>
      <vt:lpstr>Teacher Input</vt:lpstr>
      <vt:lpstr>Round 1</vt:lpstr>
      <vt:lpstr>Round 2</vt:lpstr>
      <vt:lpstr>Round 3</vt:lpstr>
      <vt:lpstr>Round 4</vt:lpstr>
      <vt:lpstr>X</vt:lpstr>
      <vt:lpstr>Student Infosheet</vt:lpstr>
      <vt:lpstr>Team Clues</vt:lpstr>
      <vt:lpstr>Score Card</vt:lpstr>
      <vt:lpstr>Answers</vt:lpstr>
      <vt:lpstr>Input</vt:lpstr>
      <vt:lpstr>Letters</vt:lpstr>
      <vt:lpstr>'Team Clues'!Print_Area</vt:lpstr>
      <vt:lpstr>'Student Infosheet'!Print_Titles</vt:lpstr>
      <vt:lpstr>Round1</vt:lpstr>
      <vt:lpstr>Round2</vt:lpstr>
      <vt:lpstr>Round3</vt:lpstr>
      <vt:lpstr>Round4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Griegs PC</dc:creator>
  <cp:lastModifiedBy>Emily Hawbaker</cp:lastModifiedBy>
  <cp:lastPrinted>2025-03-17T20:35:39Z</cp:lastPrinted>
  <dcterms:created xsi:type="dcterms:W3CDTF">2018-06-13T02:52:01Z</dcterms:created>
  <dcterms:modified xsi:type="dcterms:W3CDTF">2025-04-22T16:40:08Z</dcterms:modified>
</cp:coreProperties>
</file>